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G:\02.MISEREOR\TALLERES\TALLERES 2019\TEMATICA\07. SISTEMA DE CONTROL INTERNO MATRIZ DE RIESGOS\"/>
    </mc:Choice>
  </mc:AlternateContent>
  <xr:revisionPtr revIDLastSave="0" documentId="13_ncr:1_{632BE61F-8235-4A22-BF52-B0338879D4A3}" xr6:coauthVersionLast="43" xr6:coauthVersionMax="43" xr10:uidLastSave="{00000000-0000-0000-0000-000000000000}"/>
  <workbookProtection workbookAlgorithmName="SHA-512" workbookHashValue="CW1x9Cc6fwr1oQQ93/Ub0Xk4EifizYnTtvZFjbbrigC9JSlY/rjTFr14ulqnHimfHKr9d7r4u55Aqs8IJTIIWA==" workbookSaltValue="9bIhlJPv1u8G7Ft6ENTbXg==" workbookSpinCount="100000" lockStructure="1"/>
  <bookViews>
    <workbookView xWindow="-120" yWindow="-120" windowWidth="20730" windowHeight="11160" activeTab="1" xr2:uid="{00000000-000D-0000-FFFF-FFFF00000000}"/>
  </bookViews>
  <sheets>
    <sheet name="CRITERIOS " sheetId="2" r:id="rId1"/>
    <sheet name="EVALUACION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K31" i="4" l="1"/>
  <c r="AJ31" i="4"/>
  <c r="AI31" i="4"/>
  <c r="AH31" i="4"/>
  <c r="AG31" i="4"/>
  <c r="AE31" i="4"/>
  <c r="AD31" i="4"/>
  <c r="AC31" i="4"/>
  <c r="AB31" i="4"/>
  <c r="AA31" i="4"/>
  <c r="AK30" i="4"/>
  <c r="AJ30" i="4"/>
  <c r="AI30" i="4"/>
  <c r="AH30" i="4"/>
  <c r="AG30" i="4"/>
  <c r="AE30" i="4"/>
  <c r="AD30" i="4"/>
  <c r="AC30" i="4"/>
  <c r="AB30" i="4"/>
  <c r="AA30" i="4"/>
  <c r="AK29" i="4"/>
  <c r="AJ29" i="4"/>
  <c r="AI29" i="4"/>
  <c r="AH29" i="4"/>
  <c r="AG29" i="4"/>
  <c r="AE29" i="4"/>
  <c r="AD29" i="4"/>
  <c r="AC29" i="4"/>
  <c r="AB29" i="4"/>
  <c r="AA29" i="4"/>
  <c r="AK28" i="4"/>
  <c r="AJ28" i="4"/>
  <c r="AI28" i="4"/>
  <c r="AH28" i="4"/>
  <c r="AG28" i="4"/>
  <c r="AE28" i="4"/>
  <c r="AD28" i="4"/>
  <c r="AC28" i="4"/>
  <c r="AB28" i="4"/>
  <c r="AA28" i="4"/>
  <c r="AK27" i="4"/>
  <c r="AJ27" i="4"/>
  <c r="AI27" i="4"/>
  <c r="AH27" i="4"/>
  <c r="AG27" i="4"/>
  <c r="AE27" i="4"/>
  <c r="AD27" i="4"/>
  <c r="AC27" i="4"/>
  <c r="AB27" i="4"/>
  <c r="AA27" i="4"/>
  <c r="AK26" i="4"/>
  <c r="AJ26" i="4"/>
  <c r="AI26" i="4"/>
  <c r="AH26" i="4"/>
  <c r="AG26" i="4"/>
  <c r="AE26" i="4"/>
  <c r="AD26" i="4"/>
  <c r="AC26" i="4"/>
  <c r="AB26" i="4"/>
  <c r="AA26" i="4"/>
  <c r="AK25" i="4"/>
  <c r="AJ25" i="4"/>
  <c r="AI25" i="4"/>
  <c r="AH25" i="4"/>
  <c r="AG25" i="4"/>
  <c r="AE25" i="4"/>
  <c r="AD25" i="4"/>
  <c r="AC25" i="4"/>
  <c r="AB25" i="4"/>
  <c r="AA25" i="4"/>
  <c r="AK24" i="4"/>
  <c r="AJ24" i="4"/>
  <c r="AI24" i="4"/>
  <c r="AH24" i="4"/>
  <c r="AG24" i="4"/>
  <c r="AE24" i="4"/>
  <c r="AD24" i="4"/>
  <c r="AC24" i="4"/>
  <c r="AB24" i="4"/>
  <c r="AA24" i="4"/>
  <c r="AK23" i="4"/>
  <c r="AJ23" i="4"/>
  <c r="AI23" i="4"/>
  <c r="AH23" i="4"/>
  <c r="AG23" i="4"/>
  <c r="AE23" i="4"/>
  <c r="AD23" i="4"/>
  <c r="AC23" i="4"/>
  <c r="AB23" i="4"/>
  <c r="AA23" i="4"/>
  <c r="AK22" i="4"/>
  <c r="AJ22" i="4"/>
  <c r="AI22" i="4"/>
  <c r="AH22" i="4"/>
  <c r="AG22" i="4"/>
  <c r="AE22" i="4"/>
  <c r="AD22" i="4"/>
  <c r="AC22" i="4"/>
  <c r="AB22" i="4"/>
  <c r="AA22" i="4"/>
  <c r="AK21" i="4"/>
  <c r="AJ21" i="4"/>
  <c r="AI21" i="4"/>
  <c r="AH21" i="4"/>
  <c r="AG21" i="4"/>
  <c r="AE21" i="4"/>
  <c r="AD21" i="4"/>
  <c r="AC21" i="4"/>
  <c r="AB21" i="4"/>
  <c r="AA21" i="4"/>
  <c r="AK20" i="4"/>
  <c r="AJ20" i="4"/>
  <c r="AI20" i="4"/>
  <c r="AH20" i="4"/>
  <c r="AG20" i="4"/>
  <c r="AE20" i="4"/>
  <c r="AD20" i="4"/>
  <c r="AC20" i="4"/>
  <c r="AB20" i="4"/>
  <c r="AA20" i="4"/>
  <c r="AK19" i="4"/>
  <c r="AJ19" i="4"/>
  <c r="AI19" i="4"/>
  <c r="AH19" i="4"/>
  <c r="AG19" i="4"/>
  <c r="AE19" i="4"/>
  <c r="AD19" i="4"/>
  <c r="AC19" i="4"/>
  <c r="AB19" i="4"/>
  <c r="AA19" i="4"/>
  <c r="AM30" i="4" l="1"/>
  <c r="AM28" i="4"/>
  <c r="AN20" i="4"/>
  <c r="AM20" i="4"/>
  <c r="AN19" i="4"/>
  <c r="AM24" i="4"/>
  <c r="AM23" i="4"/>
  <c r="AO23" i="4" s="1"/>
  <c r="P23" i="4" s="1"/>
  <c r="AM26" i="4"/>
  <c r="AM21" i="4"/>
  <c r="AM22" i="4"/>
  <c r="AO22" i="4" s="1"/>
  <c r="P22" i="4" s="1"/>
  <c r="AM25" i="4"/>
  <c r="AM27" i="4"/>
  <c r="AM29" i="4"/>
  <c r="AM31" i="4"/>
  <c r="AN21" i="4"/>
  <c r="AN22" i="4"/>
  <c r="AN23" i="4"/>
  <c r="AN24" i="4"/>
  <c r="AN25" i="4"/>
  <c r="AN26" i="4"/>
  <c r="AN27" i="4"/>
  <c r="AN28" i="4"/>
  <c r="AO28" i="4" s="1"/>
  <c r="AN29" i="4"/>
  <c r="AN30" i="4"/>
  <c r="AO30" i="4" s="1"/>
  <c r="AN31" i="4"/>
  <c r="T22" i="4"/>
  <c r="S22" i="4"/>
  <c r="AM19" i="4"/>
  <c r="AO19" i="4" s="1"/>
  <c r="S19" i="4" s="1"/>
  <c r="R19" i="4"/>
  <c r="G9" i="2"/>
  <c r="S30" i="4" l="1"/>
  <c r="U30" i="4"/>
  <c r="T30" i="4"/>
  <c r="R30" i="4"/>
  <c r="P30" i="4"/>
  <c r="P19" i="4"/>
  <c r="U23" i="4"/>
  <c r="T19" i="4"/>
  <c r="U22" i="4"/>
  <c r="AO20" i="4"/>
  <c r="U20" i="4" s="1"/>
  <c r="S20" i="4"/>
  <c r="AO31" i="4"/>
  <c r="P31" i="4" s="1"/>
  <c r="U19" i="4"/>
  <c r="S28" i="4"/>
  <c r="R28" i="4"/>
  <c r="T28" i="4"/>
  <c r="P28" i="4"/>
  <c r="U28" i="4"/>
  <c r="AO25" i="4"/>
  <c r="S23" i="4"/>
  <c r="AO24" i="4"/>
  <c r="T23" i="4"/>
  <c r="R23" i="4"/>
  <c r="R22" i="4"/>
  <c r="AO29" i="4"/>
  <c r="AO21" i="4"/>
  <c r="AO27" i="4"/>
  <c r="AO26" i="4"/>
  <c r="AD10" i="4"/>
  <c r="AA12" i="4"/>
  <c r="AB12" i="4"/>
  <c r="AC12" i="4"/>
  <c r="AD12" i="4"/>
  <c r="AE12" i="4"/>
  <c r="AG12" i="4"/>
  <c r="AH12" i="4"/>
  <c r="AI12" i="4"/>
  <c r="AJ12" i="4"/>
  <c r="AK12" i="4"/>
  <c r="AA13" i="4"/>
  <c r="AB13" i="4"/>
  <c r="AC13" i="4"/>
  <c r="AD13" i="4"/>
  <c r="AE13" i="4"/>
  <c r="AG13" i="4"/>
  <c r="AH13" i="4"/>
  <c r="AI13" i="4"/>
  <c r="AJ13" i="4"/>
  <c r="AK13" i="4"/>
  <c r="AA14" i="4"/>
  <c r="AB14" i="4"/>
  <c r="AC14" i="4"/>
  <c r="AD14" i="4"/>
  <c r="AE14" i="4"/>
  <c r="AG14" i="4"/>
  <c r="AH14" i="4"/>
  <c r="AI14" i="4"/>
  <c r="AJ14" i="4"/>
  <c r="AK14" i="4"/>
  <c r="AA15" i="4"/>
  <c r="AB15" i="4"/>
  <c r="AC15" i="4"/>
  <c r="AD15" i="4"/>
  <c r="AE15" i="4"/>
  <c r="AG15" i="4"/>
  <c r="AH15" i="4"/>
  <c r="AI15" i="4"/>
  <c r="AJ15" i="4"/>
  <c r="AK15" i="4"/>
  <c r="AA16" i="4"/>
  <c r="AB16" i="4"/>
  <c r="AC16" i="4"/>
  <c r="AD16" i="4"/>
  <c r="AE16" i="4"/>
  <c r="AG16" i="4"/>
  <c r="AH16" i="4"/>
  <c r="AI16" i="4"/>
  <c r="AJ16" i="4"/>
  <c r="AK16" i="4"/>
  <c r="AA17" i="4"/>
  <c r="AB17" i="4"/>
  <c r="AC17" i="4"/>
  <c r="AD17" i="4"/>
  <c r="AE17" i="4"/>
  <c r="AG17" i="4"/>
  <c r="AH17" i="4"/>
  <c r="AI17" i="4"/>
  <c r="AJ17" i="4"/>
  <c r="AK17" i="4"/>
  <c r="AA18" i="4"/>
  <c r="AB18" i="4"/>
  <c r="AC18" i="4"/>
  <c r="AD18" i="4"/>
  <c r="AE18" i="4"/>
  <c r="AG18" i="4"/>
  <c r="AH18" i="4"/>
  <c r="AI18" i="4"/>
  <c r="AJ18" i="4"/>
  <c r="AK18" i="4"/>
  <c r="G5" i="2"/>
  <c r="AA10" i="4"/>
  <c r="AB10" i="4"/>
  <c r="AC10" i="4"/>
  <c r="AE10" i="4"/>
  <c r="AG10" i="4"/>
  <c r="AH10" i="4"/>
  <c r="AI10" i="4"/>
  <c r="AJ10" i="4"/>
  <c r="AK10" i="4"/>
  <c r="AA11" i="4"/>
  <c r="AB11" i="4"/>
  <c r="AC11" i="4"/>
  <c r="AD11" i="4"/>
  <c r="AE11" i="4"/>
  <c r="AG11" i="4"/>
  <c r="AH11" i="4"/>
  <c r="AI11" i="4"/>
  <c r="AJ11" i="4"/>
  <c r="AK11" i="4"/>
  <c r="AK9" i="4"/>
  <c r="AJ9" i="4"/>
  <c r="AI9" i="4"/>
  <c r="AH9" i="4"/>
  <c r="AG9" i="4"/>
  <c r="AE9" i="4"/>
  <c r="AD9" i="4"/>
  <c r="AC9" i="4"/>
  <c r="AB9" i="4"/>
  <c r="AA9" i="4"/>
  <c r="T20" i="4" l="1"/>
  <c r="R20" i="4"/>
  <c r="P20" i="4"/>
  <c r="R31" i="4"/>
  <c r="U31" i="4"/>
  <c r="S31" i="4"/>
  <c r="T31" i="4"/>
  <c r="R26" i="4"/>
  <c r="T26" i="4"/>
  <c r="P26" i="4"/>
  <c r="U26" i="4"/>
  <c r="S26" i="4"/>
  <c r="R21" i="4"/>
  <c r="T21" i="4"/>
  <c r="S21" i="4"/>
  <c r="U21" i="4"/>
  <c r="P21" i="4"/>
  <c r="U25" i="4"/>
  <c r="P25" i="4"/>
  <c r="S25" i="4"/>
  <c r="R25" i="4"/>
  <c r="T25" i="4"/>
  <c r="T24" i="4"/>
  <c r="U24" i="4"/>
  <c r="P24" i="4"/>
  <c r="S24" i="4"/>
  <c r="R24" i="4"/>
  <c r="R27" i="4"/>
  <c r="T27" i="4"/>
  <c r="U27" i="4"/>
  <c r="P27" i="4"/>
  <c r="S27" i="4"/>
  <c r="T29" i="4"/>
  <c r="R29" i="4"/>
  <c r="S29" i="4"/>
  <c r="U29" i="4"/>
  <c r="P29" i="4"/>
  <c r="AM14" i="4"/>
  <c r="AO14" i="4" s="1"/>
  <c r="S14" i="4" s="1"/>
  <c r="AN17" i="4"/>
  <c r="AN15" i="4"/>
  <c r="AN13" i="4"/>
  <c r="AN18" i="4"/>
  <c r="AN14" i="4"/>
  <c r="AM18" i="4"/>
  <c r="AM17" i="4"/>
  <c r="AN16" i="4"/>
  <c r="AM16" i="4"/>
  <c r="AM13" i="4"/>
  <c r="AN10" i="4"/>
  <c r="AM15" i="4"/>
  <c r="AN12" i="4"/>
  <c r="AM12" i="4"/>
  <c r="AM10" i="4"/>
  <c r="AM11" i="4"/>
  <c r="AN9" i="4"/>
  <c r="AN11" i="4"/>
  <c r="AM9" i="4"/>
  <c r="I7" i="2"/>
  <c r="K5" i="2"/>
  <c r="AO15" i="4" l="1"/>
  <c r="AO17" i="4"/>
  <c r="AO13" i="4"/>
  <c r="U13" i="4" s="1"/>
  <c r="U14" i="4"/>
  <c r="P14" i="4"/>
  <c r="R14" i="4"/>
  <c r="T14" i="4"/>
  <c r="AO18" i="4"/>
  <c r="P18" i="4" s="1"/>
  <c r="R15" i="4"/>
  <c r="P15" i="4"/>
  <c r="T15" i="4"/>
  <c r="T17" i="4"/>
  <c r="P17" i="4"/>
  <c r="U17" i="4"/>
  <c r="S17" i="4"/>
  <c r="AO16" i="4"/>
  <c r="R17" i="4"/>
  <c r="S15" i="4"/>
  <c r="AO10" i="4"/>
  <c r="S10" i="4" s="1"/>
  <c r="U15" i="4"/>
  <c r="AO11" i="4"/>
  <c r="AO12" i="4"/>
  <c r="AO9" i="4"/>
  <c r="K9" i="2"/>
  <c r="J9" i="2"/>
  <c r="I9" i="2"/>
  <c r="H9" i="2"/>
  <c r="K8" i="2"/>
  <c r="J8" i="2"/>
  <c r="I8" i="2"/>
  <c r="H8" i="2"/>
  <c r="G8" i="2"/>
  <c r="K7" i="2"/>
  <c r="J7" i="2"/>
  <c r="H7" i="2"/>
  <c r="G7" i="2"/>
  <c r="K6" i="2"/>
  <c r="J6" i="2"/>
  <c r="I6" i="2"/>
  <c r="H6" i="2"/>
  <c r="G6" i="2"/>
  <c r="J5" i="2"/>
  <c r="I5" i="2"/>
  <c r="H5" i="2"/>
  <c r="R18" i="4" l="1"/>
  <c r="S13" i="4"/>
  <c r="P13" i="4"/>
  <c r="R13" i="4"/>
  <c r="T13" i="4"/>
  <c r="U18" i="4"/>
  <c r="T18" i="4"/>
  <c r="S18" i="4"/>
  <c r="U11" i="4"/>
  <c r="P11" i="4"/>
  <c r="U10" i="4"/>
  <c r="P10" i="4"/>
  <c r="R10" i="4"/>
  <c r="R12" i="4"/>
  <c r="P12" i="4"/>
  <c r="T16" i="4"/>
  <c r="P16" i="4"/>
  <c r="U16" i="4"/>
  <c r="T9" i="4"/>
  <c r="P9" i="4"/>
  <c r="S16" i="4"/>
  <c r="R16" i="4"/>
  <c r="S11" i="4"/>
  <c r="T12" i="4"/>
  <c r="R11" i="4"/>
  <c r="S12" i="4"/>
  <c r="T10" i="4"/>
  <c r="T11" i="4"/>
  <c r="U12" i="4"/>
  <c r="U9" i="4"/>
  <c r="R9" i="4"/>
  <c r="S9" i="4"/>
</calcChain>
</file>

<file path=xl/sharedStrings.xml><?xml version="1.0" encoding="utf-8"?>
<sst xmlns="http://schemas.openxmlformats.org/spreadsheetml/2006/main" count="107" uniqueCount="80">
  <si>
    <t>ACTIVIDAD</t>
  </si>
  <si>
    <t>PROBABILIDAD</t>
  </si>
  <si>
    <t>CALIFICACION DEL RIESGO</t>
  </si>
  <si>
    <t>Improbable</t>
  </si>
  <si>
    <t>Remoto</t>
  </si>
  <si>
    <t>Factible</t>
  </si>
  <si>
    <t>Probable</t>
  </si>
  <si>
    <t>Muy probable</t>
  </si>
  <si>
    <t>Insignificante</t>
  </si>
  <si>
    <t>Bajo</t>
  </si>
  <si>
    <t>Medio</t>
  </si>
  <si>
    <t>Grave</t>
  </si>
  <si>
    <t>Muy Grave</t>
  </si>
  <si>
    <t>Alto</t>
  </si>
  <si>
    <t>Moderado</t>
  </si>
  <si>
    <t>IDENTIFICACION DEL RIESGO</t>
  </si>
  <si>
    <t>RIESGO</t>
  </si>
  <si>
    <t>CALIFICACIÓN DEL RIESGO</t>
  </si>
  <si>
    <t>IMPACTO / CONSECUENCIA</t>
  </si>
  <si>
    <t>CUANTIFICACIÓN</t>
  </si>
  <si>
    <t>DESCRIPCIÓN</t>
  </si>
  <si>
    <t>IMPACTO
PROBABILIDAD</t>
  </si>
  <si>
    <t>· No hay daños o perjuicios.</t>
  </si>
  <si>
    <t>· La pérdida financiera es baja.</t>
  </si>
  <si>
    <t>· No hay pérdida de imagen.</t>
  </si>
  <si>
    <t>· Se puede subsanar los daños inmediatamente.</t>
  </si>
  <si>
    <t>· La pérdida financiera es media.</t>
  </si>
  <si>
    <t xml:space="preserve">Improbable </t>
  </si>
  <si>
    <t>· Se necesita asistencia de un tercero para subsanar los
daños.</t>
  </si>
  <si>
    <t>· La pérdida financiera es alta.</t>
  </si>
  <si>
    <t>Riesgo Insignificante</t>
  </si>
  <si>
    <t>Gestionar mediante procedimientos de rutina, es improbable que se necesite la aplicación específica de recursos</t>
  </si>
  <si>
    <t>· Podría existir pérdida de imagen.</t>
  </si>
  <si>
    <t>Riesgo Bajo</t>
  </si>
  <si>
    <t>· Daños extensivos, pérdida de la capacidad de operación
que no tiene efectos perjudiciales.</t>
  </si>
  <si>
    <t>Riesgo Moderado</t>
  </si>
  <si>
    <t>Gestionar mediante procedimientos de monitoreo o respuesta específicas.</t>
  </si>
  <si>
    <t>· Pérdidas financieras mayores.</t>
  </si>
  <si>
    <t>Riesgo Alto</t>
  </si>
  <si>
    <t>Acción inmediata, especificar planes de acción y atención de la alta dirección.</t>
  </si>
  <si>
    <t>· Pérdida de imagen</t>
  </si>
  <si>
    <t>Muy grave</t>
  </si>
  <si>
    <t>· Pérdida de la capacidad de operación que tiene efectos 
perjudiciales.</t>
  </si>
  <si>
    <t>· Enorme pérdida financiera.</t>
  </si>
  <si>
    <t>· Grave pérdida de imagen.</t>
  </si>
  <si>
    <t xml:space="preserve">             FRECUENCIA</t>
  </si>
  <si>
    <t>El evento ocurriría solamente en circunstancias excepcionales.</t>
  </si>
  <si>
    <t>No se ha presentado en los últimos 5 años</t>
  </si>
  <si>
    <t>El evento podría ocurrir en algún momento y se considera que es dificil que suceda.</t>
  </si>
  <si>
    <t>Al menos 1 vez en los últimos 5 años</t>
  </si>
  <si>
    <t>El evento puede suceder eventualmente.</t>
  </si>
  <si>
    <t>Al menos 1 vez en los últimos 2 años</t>
  </si>
  <si>
    <t>El evento probablemente ocurrirá.</t>
  </si>
  <si>
    <t>Al menos 1 vez en el último año</t>
  </si>
  <si>
    <t>Se espera que el evento ocurra en la mayoría de los casos.</t>
  </si>
  <si>
    <t>Más de 1 vez al año.</t>
  </si>
  <si>
    <t>IMPACTO DE LA CONSECUENCIA POSITIVA</t>
  </si>
  <si>
    <t>CUANTIFICACION</t>
  </si>
  <si>
    <t>DESCRIPCION</t>
  </si>
  <si>
    <t>Ganancias financieras pequeñas.</t>
  </si>
  <si>
    <t>Menor</t>
  </si>
  <si>
    <t>Ganancia financiera media.</t>
  </si>
  <si>
    <t>Moderada</t>
  </si>
  <si>
    <t>Ganancia financiera alta.</t>
  </si>
  <si>
    <t>Importante</t>
  </si>
  <si>
    <t>Ganancias financieras considerables.</t>
  </si>
  <si>
    <t>Mayor</t>
  </si>
  <si>
    <t>Ganancia financiera enorme.</t>
  </si>
  <si>
    <t xml:space="preserve">RESPONSABLE </t>
  </si>
  <si>
    <t xml:space="preserve">SEGUIMIENTO </t>
  </si>
  <si>
    <t>FECHAS DE INICIACION Y TERMINACION</t>
  </si>
  <si>
    <t>MATRIZ DE RIESGOS COSO</t>
  </si>
  <si>
    <t xml:space="preserve">OBJETIVO DEL PROCESO: </t>
  </si>
  <si>
    <t>≥</t>
  </si>
  <si>
    <t>PUJNTAJE</t>
  </si>
  <si>
    <t>CUENTA CON 7 FILAS PARA AGREGAR MAS  RIESGOS        (12 A 18)</t>
  </si>
  <si>
    <t xml:space="preserve">CONSECUENCIAS </t>
  </si>
  <si>
    <t>CONTROLES EXISTENTES</t>
  </si>
  <si>
    <t xml:space="preserve">IMPACTO </t>
  </si>
  <si>
    <t>ñoño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</si>
</sst>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Symbol"/>
      <family val="1"/>
      <charset val="2"/>
    </font>
    <font>
      <sz val="10"/>
      <color theme="0"/>
      <name val="Arial"/>
      <family val="2"/>
    </font>
    <font>
      <sz val="24"/>
      <color theme="0"/>
      <name val="Arial Black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5"/>
      <name val="Arial"/>
      <family val="2"/>
    </font>
    <font>
      <sz val="15"/>
      <color theme="1"/>
      <name val="Arial"/>
      <family val="2"/>
    </font>
    <font>
      <b/>
      <sz val="15"/>
      <name val="Arial"/>
      <family val="2"/>
    </font>
    <font>
      <b/>
      <sz val="15"/>
      <color theme="1"/>
      <name val="Arial"/>
      <family val="2"/>
    </font>
    <font>
      <b/>
      <sz val="15"/>
      <color rgb="FFC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65">
    <xf numFmtId="0" fontId="0" fillId="0" borderId="0" xfId="0"/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4" borderId="2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5" fillId="6" borderId="15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4" fillId="0" borderId="24" xfId="0" applyFont="1" applyBorder="1" applyAlignment="1">
      <alignment vertical="center"/>
    </xf>
    <xf numFmtId="0" fontId="5" fillId="5" borderId="17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5" fillId="7" borderId="25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4" fillId="0" borderId="16" xfId="0" applyFont="1" applyBorder="1" applyAlignment="1">
      <alignment vertical="center" wrapText="1"/>
    </xf>
    <xf numFmtId="0" fontId="0" fillId="7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3" borderId="11" xfId="0" applyFill="1" applyBorder="1"/>
    <xf numFmtId="0" fontId="6" fillId="0" borderId="0" xfId="0" applyFont="1"/>
    <xf numFmtId="0" fontId="4" fillId="0" borderId="20" xfId="0" applyFont="1" applyBorder="1" applyAlignment="1">
      <alignment vertical="center" wrapText="1"/>
    </xf>
    <xf numFmtId="0" fontId="7" fillId="0" borderId="0" xfId="0" applyFont="1"/>
    <xf numFmtId="0" fontId="4" fillId="4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12" fillId="0" borderId="32" xfId="1" applyFont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vertical="center" wrapText="1"/>
      <protection locked="0"/>
    </xf>
    <xf numFmtId="0" fontId="1" fillId="0" borderId="13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1" fillId="8" borderId="40" xfId="0" applyFont="1" applyFill="1" applyBorder="1" applyAlignment="1" applyProtection="1">
      <alignment vertical="center" wrapText="1"/>
    </xf>
    <xf numFmtId="0" fontId="14" fillId="0" borderId="0" xfId="0" applyFont="1" applyAlignment="1" applyProtection="1">
      <alignment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13" fillId="0" borderId="32" xfId="0" applyFont="1" applyBorder="1" applyAlignment="1" applyProtection="1">
      <alignment horizontal="center" vertical="center" wrapText="1"/>
    </xf>
    <xf numFmtId="0" fontId="16" fillId="0" borderId="46" xfId="0" applyFont="1" applyFill="1" applyBorder="1" applyAlignment="1" applyProtection="1">
      <alignment horizontal="center" vertical="center" textRotation="90" wrapText="1"/>
      <protection locked="0"/>
    </xf>
    <xf numFmtId="0" fontId="16" fillId="0" borderId="42" xfId="0" applyFont="1" applyFill="1" applyBorder="1" applyAlignment="1" applyProtection="1">
      <alignment horizontal="center" vertical="center" textRotation="90" wrapText="1"/>
      <protection locked="0"/>
    </xf>
    <xf numFmtId="0" fontId="3" fillId="10" borderId="32" xfId="0" applyFont="1" applyFill="1" applyBorder="1" applyAlignment="1" applyProtection="1">
      <alignment vertical="center" textRotation="90" wrapText="1"/>
      <protection locked="0"/>
    </xf>
    <xf numFmtId="0" fontId="3" fillId="10" borderId="32" xfId="0" applyFont="1" applyFill="1" applyBorder="1" applyAlignment="1" applyProtection="1">
      <alignment horizontal="center" vertical="center" textRotation="90" wrapText="1"/>
      <protection locked="0"/>
    </xf>
    <xf numFmtId="0" fontId="3" fillId="11" borderId="32" xfId="0" applyFont="1" applyFill="1" applyBorder="1" applyAlignment="1" applyProtection="1">
      <alignment vertical="center" textRotation="90" wrapText="1"/>
      <protection locked="0"/>
    </xf>
    <xf numFmtId="0" fontId="3" fillId="11" borderId="32" xfId="0" applyFont="1" applyFill="1" applyBorder="1" applyAlignment="1" applyProtection="1">
      <alignment horizontal="center" vertical="center" textRotation="90" wrapText="1"/>
      <protection locked="0"/>
    </xf>
    <xf numFmtId="0" fontId="16" fillId="0" borderId="37" xfId="0" applyFont="1" applyFill="1" applyBorder="1" applyAlignment="1" applyProtection="1">
      <alignment horizontal="center" vertical="center" textRotation="90" wrapText="1"/>
      <protection locked="0"/>
    </xf>
    <xf numFmtId="0" fontId="17" fillId="0" borderId="32" xfId="0" applyFont="1" applyFill="1" applyBorder="1" applyAlignment="1" applyProtection="1">
      <alignment vertical="center" wrapText="1"/>
      <protection locked="0"/>
    </xf>
    <xf numFmtId="0" fontId="17" fillId="0" borderId="40" xfId="0" applyFont="1" applyFill="1" applyBorder="1" applyAlignment="1" applyProtection="1">
      <alignment vertical="center" wrapText="1"/>
      <protection locked="0"/>
    </xf>
    <xf numFmtId="0" fontId="15" fillId="0" borderId="32" xfId="0" applyFont="1" applyFill="1" applyBorder="1" applyAlignment="1" applyProtection="1">
      <alignment horizontal="center" vertical="center" textRotation="45" wrapText="1"/>
      <protection locked="0"/>
    </xf>
    <xf numFmtId="0" fontId="3" fillId="0" borderId="22" xfId="0" applyFont="1" applyFill="1" applyBorder="1" applyAlignment="1" applyProtection="1">
      <alignment vertical="center" wrapText="1"/>
      <protection locked="0"/>
    </xf>
    <xf numFmtId="0" fontId="3" fillId="0" borderId="36" xfId="0" applyFont="1" applyFill="1" applyBorder="1" applyAlignment="1" applyProtection="1">
      <alignment vertical="center" wrapText="1"/>
      <protection locked="0"/>
    </xf>
    <xf numFmtId="0" fontId="3" fillId="0" borderId="18" xfId="0" applyFont="1" applyFill="1" applyBorder="1" applyAlignment="1" applyProtection="1">
      <alignment vertical="center" wrapText="1"/>
      <protection locked="0"/>
    </xf>
    <xf numFmtId="0" fontId="9" fillId="15" borderId="35" xfId="0" applyFont="1" applyFill="1" applyBorder="1" applyAlignment="1" applyProtection="1">
      <alignment horizontal="center" vertical="center" wrapText="1"/>
      <protection locked="0"/>
    </xf>
    <xf numFmtId="0" fontId="15" fillId="15" borderId="39" xfId="0" applyFont="1" applyFill="1" applyBorder="1" applyAlignment="1" applyProtection="1">
      <alignment horizontal="left" vertical="top"/>
      <protection locked="0"/>
    </xf>
    <xf numFmtId="0" fontId="15" fillId="10" borderId="32" xfId="0" applyFont="1" applyFill="1" applyBorder="1" applyAlignment="1" applyProtection="1">
      <alignment horizontal="center" vertical="center" textRotation="90" wrapText="1"/>
    </xf>
    <xf numFmtId="0" fontId="15" fillId="11" borderId="32" xfId="0" applyFont="1" applyFill="1" applyBorder="1" applyAlignment="1" applyProtection="1">
      <alignment horizontal="center" vertical="center" textRotation="90" wrapText="1"/>
    </xf>
    <xf numFmtId="0" fontId="18" fillId="2" borderId="39" xfId="0" applyFont="1" applyFill="1" applyBorder="1" applyAlignment="1" applyProtection="1">
      <alignment vertical="center" wrapText="1"/>
      <protection locked="0"/>
    </xf>
    <xf numFmtId="0" fontId="19" fillId="2" borderId="32" xfId="0" applyFont="1" applyFill="1" applyBorder="1" applyAlignment="1" applyProtection="1">
      <alignment horizontal="center" vertical="center" wrapText="1"/>
      <protection locked="0"/>
    </xf>
    <xf numFmtId="0" fontId="18" fillId="2" borderId="32" xfId="0" applyFont="1" applyFill="1" applyBorder="1" applyAlignment="1" applyProtection="1">
      <alignment horizontal="center" vertical="center" wrapText="1"/>
      <protection locked="0"/>
    </xf>
    <xf numFmtId="0" fontId="20" fillId="10" borderId="32" xfId="0" applyFont="1" applyFill="1" applyBorder="1" applyAlignment="1" applyProtection="1">
      <alignment horizontal="center" vertical="center" wrapText="1"/>
      <protection locked="0"/>
    </xf>
    <xf numFmtId="0" fontId="20" fillId="11" borderId="32" xfId="0" applyFont="1" applyFill="1" applyBorder="1" applyAlignment="1" applyProtection="1">
      <alignment horizontal="center" vertical="center" wrapText="1"/>
      <protection locked="0"/>
    </xf>
    <xf numFmtId="0" fontId="21" fillId="0" borderId="32" xfId="0" applyFont="1" applyBorder="1" applyAlignment="1" applyProtection="1">
      <alignment horizontal="center" vertical="center" wrapText="1"/>
    </xf>
    <xf numFmtId="0" fontId="21" fillId="0" borderId="32" xfId="0" applyFont="1" applyBorder="1" applyAlignment="1" applyProtection="1">
      <alignment horizontal="center" vertical="center" wrapText="1"/>
      <protection locked="0"/>
    </xf>
    <xf numFmtId="0" fontId="19" fillId="0" borderId="32" xfId="0" applyFont="1" applyBorder="1" applyAlignment="1" applyProtection="1">
      <alignment vertical="center" wrapText="1"/>
      <protection locked="0"/>
    </xf>
    <xf numFmtId="0" fontId="19" fillId="0" borderId="40" xfId="0" applyFont="1" applyBorder="1" applyAlignment="1" applyProtection="1">
      <alignment horizontal="center" vertical="center" wrapText="1"/>
      <protection locked="0"/>
    </xf>
    <xf numFmtId="0" fontId="20" fillId="0" borderId="32" xfId="0" applyFont="1" applyFill="1" applyBorder="1" applyAlignment="1" applyProtection="1">
      <alignment horizontal="center" vertical="center" textRotation="90" wrapText="1"/>
      <protection locked="0"/>
    </xf>
    <xf numFmtId="0" fontId="19" fillId="0" borderId="32" xfId="0" applyFont="1" applyBorder="1" applyAlignment="1" applyProtection="1">
      <alignment horizontal="justify" vertical="center"/>
      <protection locked="0"/>
    </xf>
    <xf numFmtId="0" fontId="19" fillId="0" borderId="32" xfId="0" applyFont="1" applyBorder="1" applyAlignment="1" applyProtection="1">
      <alignment horizontal="center" vertical="center" wrapText="1"/>
      <protection locked="0"/>
    </xf>
    <xf numFmtId="0" fontId="18" fillId="0" borderId="32" xfId="0" applyFont="1" applyFill="1" applyBorder="1" applyAlignment="1" applyProtection="1">
      <alignment horizontal="center" vertical="center" wrapText="1"/>
      <protection locked="0"/>
    </xf>
    <xf numFmtId="0" fontId="18" fillId="0" borderId="32" xfId="0" applyFont="1" applyFill="1" applyBorder="1" applyAlignment="1" applyProtection="1">
      <alignment vertical="center" wrapText="1"/>
      <protection locked="0"/>
    </xf>
    <xf numFmtId="0" fontId="22" fillId="2" borderId="39" xfId="0" applyFont="1" applyFill="1" applyBorder="1" applyAlignment="1" applyProtection="1">
      <alignment vertical="center" wrapText="1"/>
      <protection locked="0"/>
    </xf>
    <xf numFmtId="0" fontId="20" fillId="0" borderId="32" xfId="0" applyFont="1" applyFill="1" applyBorder="1" applyAlignment="1" applyProtection="1">
      <alignment horizontal="center" vertical="center" textRotation="90" wrapText="1"/>
      <protection hidden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4" fillId="4" borderId="9" xfId="0" applyFont="1" applyFill="1" applyBorder="1" applyAlignment="1">
      <alignment horizontal="right" vertical="center" wrapText="1"/>
    </xf>
    <xf numFmtId="0" fontId="4" fillId="4" borderId="10" xfId="0" applyFont="1" applyFill="1" applyBorder="1" applyAlignment="1">
      <alignment horizontal="right"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9" xfId="0" applyFont="1" applyBorder="1" applyAlignment="1">
      <alignment horizontal="left" wrapText="1"/>
    </xf>
    <xf numFmtId="0" fontId="4" fillId="0" borderId="27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5" fillId="7" borderId="41" xfId="0" applyFont="1" applyFill="1" applyBorder="1" applyAlignment="1" applyProtection="1">
      <alignment horizontal="center" vertical="center" textRotation="90" wrapText="1"/>
    </xf>
    <xf numFmtId="0" fontId="15" fillId="7" borderId="37" xfId="0" applyFont="1" applyFill="1" applyBorder="1" applyAlignment="1" applyProtection="1">
      <alignment horizontal="center" vertical="center" textRotation="90" wrapText="1"/>
    </xf>
    <xf numFmtId="0" fontId="17" fillId="15" borderId="36" xfId="0" applyFont="1" applyFill="1" applyBorder="1" applyAlignment="1" applyProtection="1">
      <alignment horizontal="center" vertical="center" wrapText="1"/>
      <protection locked="0"/>
    </xf>
    <xf numFmtId="0" fontId="17" fillId="15" borderId="18" xfId="0" applyFont="1" applyFill="1" applyBorder="1" applyAlignment="1" applyProtection="1">
      <alignment horizontal="center" vertical="center" wrapText="1"/>
      <protection locked="0"/>
    </xf>
    <xf numFmtId="0" fontId="10" fillId="9" borderId="21" xfId="0" applyFont="1" applyFill="1" applyBorder="1" applyAlignment="1" applyProtection="1">
      <alignment horizontal="center" vertical="center" wrapText="1"/>
    </xf>
    <xf numFmtId="0" fontId="10" fillId="9" borderId="38" xfId="0" applyFont="1" applyFill="1" applyBorder="1" applyAlignment="1" applyProtection="1">
      <alignment horizontal="center" vertical="center" wrapText="1"/>
    </xf>
    <xf numFmtId="0" fontId="10" fillId="9" borderId="16" xfId="0" applyFont="1" applyFill="1" applyBorder="1" applyAlignment="1" applyProtection="1">
      <alignment horizontal="center" vertical="center" wrapText="1"/>
    </xf>
    <xf numFmtId="0" fontId="15" fillId="0" borderId="43" xfId="0" applyFont="1" applyFill="1" applyBorder="1" applyAlignment="1" applyProtection="1">
      <alignment horizontal="center" vertical="center" wrapText="1"/>
    </xf>
    <xf numFmtId="0" fontId="15" fillId="0" borderId="44" xfId="0" applyFont="1" applyFill="1" applyBorder="1" applyAlignment="1" applyProtection="1">
      <alignment horizontal="center" vertical="center" wrapText="1"/>
    </xf>
    <xf numFmtId="0" fontId="15" fillId="0" borderId="45" xfId="0" applyFont="1" applyFill="1" applyBorder="1" applyAlignment="1" applyProtection="1">
      <alignment horizontal="center" vertical="center" wrapText="1"/>
    </xf>
    <xf numFmtId="0" fontId="16" fillId="0" borderId="41" xfId="0" applyFont="1" applyFill="1" applyBorder="1" applyAlignment="1" applyProtection="1">
      <alignment horizontal="center" vertical="center" wrapText="1"/>
    </xf>
    <xf numFmtId="0" fontId="16" fillId="0" borderId="42" xfId="0" applyFont="1" applyFill="1" applyBorder="1" applyAlignment="1" applyProtection="1">
      <alignment horizontal="center" vertical="center" wrapText="1"/>
    </xf>
    <xf numFmtId="0" fontId="16" fillId="0" borderId="37" xfId="0" applyFont="1" applyFill="1" applyBorder="1" applyAlignment="1" applyProtection="1">
      <alignment horizontal="center" vertical="center" wrapText="1"/>
    </xf>
    <xf numFmtId="0" fontId="15" fillId="0" borderId="41" xfId="0" applyFont="1" applyFill="1" applyBorder="1" applyAlignment="1" applyProtection="1">
      <alignment horizontal="center" vertical="center" wrapText="1"/>
    </xf>
    <xf numFmtId="0" fontId="15" fillId="0" borderId="42" xfId="0" applyFont="1" applyFill="1" applyBorder="1" applyAlignment="1" applyProtection="1">
      <alignment horizontal="center" vertical="center" wrapText="1"/>
    </xf>
    <xf numFmtId="0" fontId="15" fillId="0" borderId="37" xfId="0" applyFont="1" applyFill="1" applyBorder="1" applyAlignment="1" applyProtection="1">
      <alignment horizontal="center" vertical="center" wrapText="1"/>
    </xf>
    <xf numFmtId="0" fontId="15" fillId="12" borderId="33" xfId="0" applyFont="1" applyFill="1" applyBorder="1" applyAlignment="1" applyProtection="1">
      <alignment horizontal="center" vertical="center" wrapText="1"/>
    </xf>
    <xf numFmtId="0" fontId="15" fillId="12" borderId="36" xfId="0" applyFont="1" applyFill="1" applyBorder="1" applyAlignment="1" applyProtection="1">
      <alignment horizontal="center" vertical="center" wrapText="1"/>
    </xf>
    <xf numFmtId="0" fontId="15" fillId="12" borderId="34" xfId="0" applyFont="1" applyFill="1" applyBorder="1" applyAlignment="1" applyProtection="1">
      <alignment horizontal="center" vertical="center" wrapText="1"/>
    </xf>
    <xf numFmtId="0" fontId="15" fillId="0" borderId="47" xfId="0" applyFont="1" applyFill="1" applyBorder="1" applyAlignment="1" applyProtection="1">
      <alignment horizontal="center" vertical="center" wrapText="1"/>
    </xf>
    <xf numFmtId="0" fontId="15" fillId="0" borderId="48" xfId="0" applyFont="1" applyFill="1" applyBorder="1" applyAlignment="1" applyProtection="1">
      <alignment horizontal="center" vertical="center" wrapText="1"/>
    </xf>
    <xf numFmtId="0" fontId="15" fillId="14" borderId="33" xfId="0" applyFont="1" applyFill="1" applyBorder="1" applyAlignment="1" applyProtection="1">
      <alignment horizontal="center" vertical="center" wrapText="1"/>
    </xf>
    <xf numFmtId="0" fontId="15" fillId="14" borderId="36" xfId="0" applyFont="1" applyFill="1" applyBorder="1" applyAlignment="1" applyProtection="1">
      <alignment horizontal="center" vertical="center" wrapText="1"/>
    </xf>
    <xf numFmtId="0" fontId="15" fillId="14" borderId="34" xfId="0" applyFont="1" applyFill="1" applyBorder="1" applyAlignment="1" applyProtection="1">
      <alignment horizontal="center" vertical="center" wrapText="1"/>
    </xf>
    <xf numFmtId="0" fontId="16" fillId="11" borderId="41" xfId="0" applyFont="1" applyFill="1" applyBorder="1" applyAlignment="1" applyProtection="1">
      <alignment horizontal="center" vertical="center" textRotation="90" wrapText="1"/>
    </xf>
    <xf numFmtId="0" fontId="16" fillId="11" borderId="42" xfId="0" applyFont="1" applyFill="1" applyBorder="1" applyAlignment="1" applyProtection="1">
      <alignment horizontal="center" vertical="center" textRotation="90" wrapText="1"/>
    </xf>
    <xf numFmtId="0" fontId="16" fillId="11" borderId="37" xfId="0" applyFont="1" applyFill="1" applyBorder="1" applyAlignment="1" applyProtection="1">
      <alignment horizontal="center" vertical="center" textRotation="90" wrapText="1"/>
    </xf>
    <xf numFmtId="0" fontId="15" fillId="13" borderId="33" xfId="0" applyFont="1" applyFill="1" applyBorder="1" applyAlignment="1" applyProtection="1">
      <alignment horizontal="center" vertical="center" wrapText="1"/>
    </xf>
    <xf numFmtId="0" fontId="15" fillId="13" borderId="36" xfId="0" applyFont="1" applyFill="1" applyBorder="1" applyAlignment="1" applyProtection="1">
      <alignment horizontal="center" vertical="center" wrapText="1"/>
    </xf>
    <xf numFmtId="0" fontId="15" fillId="13" borderId="34" xfId="0" applyFont="1" applyFill="1" applyBorder="1" applyAlignment="1" applyProtection="1">
      <alignment horizontal="center" vertical="center" wrapText="1"/>
    </xf>
    <xf numFmtId="0" fontId="15" fillId="3" borderId="41" xfId="0" applyFont="1" applyFill="1" applyBorder="1" applyAlignment="1" applyProtection="1">
      <alignment horizontal="center" vertical="center" textRotation="90" wrapText="1"/>
    </xf>
    <xf numFmtId="0" fontId="15" fillId="3" borderId="37" xfId="0" applyFont="1" applyFill="1" applyBorder="1" applyAlignment="1" applyProtection="1">
      <alignment horizontal="center" vertical="center" textRotation="90" wrapText="1"/>
    </xf>
    <xf numFmtId="0" fontId="15" fillId="6" borderId="41" xfId="0" applyFont="1" applyFill="1" applyBorder="1" applyAlignment="1" applyProtection="1">
      <alignment horizontal="center" vertical="center" textRotation="90" wrapText="1"/>
    </xf>
    <xf numFmtId="0" fontId="15" fillId="6" borderId="37" xfId="0" applyFont="1" applyFill="1" applyBorder="1" applyAlignment="1" applyProtection="1">
      <alignment horizontal="center" vertical="center" textRotation="90" wrapText="1"/>
    </xf>
    <xf numFmtId="0" fontId="15" fillId="5" borderId="41" xfId="0" applyFont="1" applyFill="1" applyBorder="1" applyAlignment="1" applyProtection="1">
      <alignment horizontal="center" vertical="center" textRotation="90" wrapText="1"/>
    </xf>
    <xf numFmtId="0" fontId="15" fillId="5" borderId="37" xfId="0" applyFont="1" applyFill="1" applyBorder="1" applyAlignment="1" applyProtection="1">
      <alignment horizontal="center" vertical="center" textRotation="90" wrapText="1"/>
    </xf>
  </cellXfs>
  <cellStyles count="2">
    <cellStyle name="Normal" xfId="0" builtinId="0"/>
    <cellStyle name="Normal 5" xfId="1" xr:uid="{00000000-0005-0000-0000-000001000000}"/>
  </cellStyles>
  <dxfs count="45">
    <dxf>
      <fill>
        <patternFill>
          <bgColor rgb="FF00B050"/>
        </patternFill>
      </fill>
    </dxf>
    <dxf>
      <fill>
        <patternFill>
          <bgColor rgb="FF66FFFF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3EC25D"/>
        </patternFill>
      </fill>
    </dxf>
    <dxf>
      <fill>
        <patternFill>
          <bgColor rgb="FFFF0000"/>
        </patternFill>
      </fill>
    </dxf>
    <dxf>
      <fill>
        <patternFill>
          <bgColor rgb="FF66FFFF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66FFFF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3EC25D"/>
        </patternFill>
      </fill>
    </dxf>
    <dxf>
      <fill>
        <patternFill>
          <bgColor rgb="FFFF0000"/>
        </patternFill>
      </fill>
    </dxf>
    <dxf>
      <fill>
        <patternFill>
          <bgColor rgb="FF66FFFF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66FFFF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3EC25D"/>
        </patternFill>
      </fill>
    </dxf>
    <dxf>
      <fill>
        <patternFill>
          <bgColor rgb="FFFF0000"/>
        </patternFill>
      </fill>
    </dxf>
    <dxf>
      <fill>
        <patternFill>
          <bgColor rgb="FF66FFFF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66FFFF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3EC25D"/>
        </patternFill>
      </fill>
    </dxf>
    <dxf>
      <fill>
        <patternFill>
          <bgColor rgb="FFFF0000"/>
        </patternFill>
      </fill>
    </dxf>
    <dxf>
      <fill>
        <patternFill>
          <bgColor rgb="FF66FFFF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66FFFF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3EC25D"/>
        </patternFill>
      </fill>
    </dxf>
    <dxf>
      <fill>
        <patternFill>
          <bgColor rgb="FFFF0000"/>
        </patternFill>
      </fill>
    </dxf>
    <dxf>
      <fill>
        <patternFill>
          <bgColor rgb="FF66FFFF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66FFFF"/>
      <color rgb="FF3EC2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2</xdr:row>
      <xdr:rowOff>9525</xdr:rowOff>
    </xdr:from>
    <xdr:to>
      <xdr:col>6</xdr:col>
      <xdr:colOff>0</xdr:colOff>
      <xdr:row>4</xdr:row>
      <xdr:rowOff>0</xdr:rowOff>
    </xdr:to>
    <xdr:cxnSp macro="">
      <xdr:nvCxnSpPr>
        <xdr:cNvPr id="2" name="2 Conector rec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6981825" y="590550"/>
          <a:ext cx="990600" cy="381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Q34"/>
  <sheetViews>
    <sheetView showGridLines="0" zoomScale="80" zoomScaleNormal="80" workbookViewId="0">
      <selection activeCell="C12" sqref="C12"/>
    </sheetView>
  </sheetViews>
  <sheetFormatPr baseColWidth="10" defaultRowHeight="15" x14ac:dyDescent="0.25"/>
  <cols>
    <col min="1" max="1" width="25.7109375" customWidth="1"/>
    <col min="2" max="2" width="16.42578125" bestFit="1" customWidth="1"/>
    <col min="3" max="3" width="57" bestFit="1" customWidth="1"/>
    <col min="4" max="4" width="5.42578125" customWidth="1"/>
    <col min="5" max="5" width="12.85546875" customWidth="1"/>
    <col min="6" max="6" width="2.140625" customWidth="1"/>
    <col min="7" max="7" width="18.28515625" customWidth="1"/>
    <col min="8" max="8" width="5" customWidth="1"/>
    <col min="9" max="9" width="6.85546875" customWidth="1"/>
    <col min="10" max="10" width="6.42578125" customWidth="1"/>
    <col min="11" max="11" width="10.7109375" customWidth="1"/>
    <col min="13" max="13" width="13.42578125" customWidth="1"/>
    <col min="257" max="257" width="25.7109375" customWidth="1"/>
    <col min="258" max="258" width="16.42578125" bestFit="1" customWidth="1"/>
    <col min="259" max="259" width="57" bestFit="1" customWidth="1"/>
    <col min="260" max="260" width="5.42578125" customWidth="1"/>
    <col min="261" max="261" width="12.85546875" customWidth="1"/>
    <col min="262" max="262" width="2.140625" customWidth="1"/>
    <col min="263" max="263" width="18.28515625" customWidth="1"/>
    <col min="264" max="264" width="5" customWidth="1"/>
    <col min="265" max="265" width="6.85546875" customWidth="1"/>
    <col min="266" max="266" width="6.42578125" customWidth="1"/>
    <col min="267" max="267" width="10.7109375" customWidth="1"/>
    <col min="269" max="269" width="13.42578125" customWidth="1"/>
    <col min="513" max="513" width="25.7109375" customWidth="1"/>
    <col min="514" max="514" width="16.42578125" bestFit="1" customWidth="1"/>
    <col min="515" max="515" width="57" bestFit="1" customWidth="1"/>
    <col min="516" max="516" width="5.42578125" customWidth="1"/>
    <col min="517" max="517" width="12.85546875" customWidth="1"/>
    <col min="518" max="518" width="2.140625" customWidth="1"/>
    <col min="519" max="519" width="18.28515625" customWidth="1"/>
    <col min="520" max="520" width="5" customWidth="1"/>
    <col min="521" max="521" width="6.85546875" customWidth="1"/>
    <col min="522" max="522" width="6.42578125" customWidth="1"/>
    <col min="523" max="523" width="10.7109375" customWidth="1"/>
    <col min="525" max="525" width="13.42578125" customWidth="1"/>
    <col min="769" max="769" width="25.7109375" customWidth="1"/>
    <col min="770" max="770" width="16.42578125" bestFit="1" customWidth="1"/>
    <col min="771" max="771" width="57" bestFit="1" customWidth="1"/>
    <col min="772" max="772" width="5.42578125" customWidth="1"/>
    <col min="773" max="773" width="12.85546875" customWidth="1"/>
    <col min="774" max="774" width="2.140625" customWidth="1"/>
    <col min="775" max="775" width="18.28515625" customWidth="1"/>
    <col min="776" max="776" width="5" customWidth="1"/>
    <col min="777" max="777" width="6.85546875" customWidth="1"/>
    <col min="778" max="778" width="6.42578125" customWidth="1"/>
    <col min="779" max="779" width="10.7109375" customWidth="1"/>
    <col min="781" max="781" width="13.42578125" customWidth="1"/>
    <col min="1025" max="1025" width="25.7109375" customWidth="1"/>
    <col min="1026" max="1026" width="16.42578125" bestFit="1" customWidth="1"/>
    <col min="1027" max="1027" width="57" bestFit="1" customWidth="1"/>
    <col min="1028" max="1028" width="5.42578125" customWidth="1"/>
    <col min="1029" max="1029" width="12.85546875" customWidth="1"/>
    <col min="1030" max="1030" width="2.140625" customWidth="1"/>
    <col min="1031" max="1031" width="18.28515625" customWidth="1"/>
    <col min="1032" max="1032" width="5" customWidth="1"/>
    <col min="1033" max="1033" width="6.85546875" customWidth="1"/>
    <col min="1034" max="1034" width="6.42578125" customWidth="1"/>
    <col min="1035" max="1035" width="10.7109375" customWidth="1"/>
    <col min="1037" max="1037" width="13.42578125" customWidth="1"/>
    <col min="1281" max="1281" width="25.7109375" customWidth="1"/>
    <col min="1282" max="1282" width="16.42578125" bestFit="1" customWidth="1"/>
    <col min="1283" max="1283" width="57" bestFit="1" customWidth="1"/>
    <col min="1284" max="1284" width="5.42578125" customWidth="1"/>
    <col min="1285" max="1285" width="12.85546875" customWidth="1"/>
    <col min="1286" max="1286" width="2.140625" customWidth="1"/>
    <col min="1287" max="1287" width="18.28515625" customWidth="1"/>
    <col min="1288" max="1288" width="5" customWidth="1"/>
    <col min="1289" max="1289" width="6.85546875" customWidth="1"/>
    <col min="1290" max="1290" width="6.42578125" customWidth="1"/>
    <col min="1291" max="1291" width="10.7109375" customWidth="1"/>
    <col min="1293" max="1293" width="13.42578125" customWidth="1"/>
    <col min="1537" max="1537" width="25.7109375" customWidth="1"/>
    <col min="1538" max="1538" width="16.42578125" bestFit="1" customWidth="1"/>
    <col min="1539" max="1539" width="57" bestFit="1" customWidth="1"/>
    <col min="1540" max="1540" width="5.42578125" customWidth="1"/>
    <col min="1541" max="1541" width="12.85546875" customWidth="1"/>
    <col min="1542" max="1542" width="2.140625" customWidth="1"/>
    <col min="1543" max="1543" width="18.28515625" customWidth="1"/>
    <col min="1544" max="1544" width="5" customWidth="1"/>
    <col min="1545" max="1545" width="6.85546875" customWidth="1"/>
    <col min="1546" max="1546" width="6.42578125" customWidth="1"/>
    <col min="1547" max="1547" width="10.7109375" customWidth="1"/>
    <col min="1549" max="1549" width="13.42578125" customWidth="1"/>
    <col min="1793" max="1793" width="25.7109375" customWidth="1"/>
    <col min="1794" max="1794" width="16.42578125" bestFit="1" customWidth="1"/>
    <col min="1795" max="1795" width="57" bestFit="1" customWidth="1"/>
    <col min="1796" max="1796" width="5.42578125" customWidth="1"/>
    <col min="1797" max="1797" width="12.85546875" customWidth="1"/>
    <col min="1798" max="1798" width="2.140625" customWidth="1"/>
    <col min="1799" max="1799" width="18.28515625" customWidth="1"/>
    <col min="1800" max="1800" width="5" customWidth="1"/>
    <col min="1801" max="1801" width="6.85546875" customWidth="1"/>
    <col min="1802" max="1802" width="6.42578125" customWidth="1"/>
    <col min="1803" max="1803" width="10.7109375" customWidth="1"/>
    <col min="1805" max="1805" width="13.42578125" customWidth="1"/>
    <col min="2049" max="2049" width="25.7109375" customWidth="1"/>
    <col min="2050" max="2050" width="16.42578125" bestFit="1" customWidth="1"/>
    <col min="2051" max="2051" width="57" bestFit="1" customWidth="1"/>
    <col min="2052" max="2052" width="5.42578125" customWidth="1"/>
    <col min="2053" max="2053" width="12.85546875" customWidth="1"/>
    <col min="2054" max="2054" width="2.140625" customWidth="1"/>
    <col min="2055" max="2055" width="18.28515625" customWidth="1"/>
    <col min="2056" max="2056" width="5" customWidth="1"/>
    <col min="2057" max="2057" width="6.85546875" customWidth="1"/>
    <col min="2058" max="2058" width="6.42578125" customWidth="1"/>
    <col min="2059" max="2059" width="10.7109375" customWidth="1"/>
    <col min="2061" max="2061" width="13.42578125" customWidth="1"/>
    <col min="2305" max="2305" width="25.7109375" customWidth="1"/>
    <col min="2306" max="2306" width="16.42578125" bestFit="1" customWidth="1"/>
    <col min="2307" max="2307" width="57" bestFit="1" customWidth="1"/>
    <col min="2308" max="2308" width="5.42578125" customWidth="1"/>
    <col min="2309" max="2309" width="12.85546875" customWidth="1"/>
    <col min="2310" max="2310" width="2.140625" customWidth="1"/>
    <col min="2311" max="2311" width="18.28515625" customWidth="1"/>
    <col min="2312" max="2312" width="5" customWidth="1"/>
    <col min="2313" max="2313" width="6.85546875" customWidth="1"/>
    <col min="2314" max="2314" width="6.42578125" customWidth="1"/>
    <col min="2315" max="2315" width="10.7109375" customWidth="1"/>
    <col min="2317" max="2317" width="13.42578125" customWidth="1"/>
    <col min="2561" max="2561" width="25.7109375" customWidth="1"/>
    <col min="2562" max="2562" width="16.42578125" bestFit="1" customWidth="1"/>
    <col min="2563" max="2563" width="57" bestFit="1" customWidth="1"/>
    <col min="2564" max="2564" width="5.42578125" customWidth="1"/>
    <col min="2565" max="2565" width="12.85546875" customWidth="1"/>
    <col min="2566" max="2566" width="2.140625" customWidth="1"/>
    <col min="2567" max="2567" width="18.28515625" customWidth="1"/>
    <col min="2568" max="2568" width="5" customWidth="1"/>
    <col min="2569" max="2569" width="6.85546875" customWidth="1"/>
    <col min="2570" max="2570" width="6.42578125" customWidth="1"/>
    <col min="2571" max="2571" width="10.7109375" customWidth="1"/>
    <col min="2573" max="2573" width="13.42578125" customWidth="1"/>
    <col min="2817" max="2817" width="25.7109375" customWidth="1"/>
    <col min="2818" max="2818" width="16.42578125" bestFit="1" customWidth="1"/>
    <col min="2819" max="2819" width="57" bestFit="1" customWidth="1"/>
    <col min="2820" max="2820" width="5.42578125" customWidth="1"/>
    <col min="2821" max="2821" width="12.85546875" customWidth="1"/>
    <col min="2822" max="2822" width="2.140625" customWidth="1"/>
    <col min="2823" max="2823" width="18.28515625" customWidth="1"/>
    <col min="2824" max="2824" width="5" customWidth="1"/>
    <col min="2825" max="2825" width="6.85546875" customWidth="1"/>
    <col min="2826" max="2826" width="6.42578125" customWidth="1"/>
    <col min="2827" max="2827" width="10.7109375" customWidth="1"/>
    <col min="2829" max="2829" width="13.42578125" customWidth="1"/>
    <col min="3073" max="3073" width="25.7109375" customWidth="1"/>
    <col min="3074" max="3074" width="16.42578125" bestFit="1" customWidth="1"/>
    <col min="3075" max="3075" width="57" bestFit="1" customWidth="1"/>
    <col min="3076" max="3076" width="5.42578125" customWidth="1"/>
    <col min="3077" max="3077" width="12.85546875" customWidth="1"/>
    <col min="3078" max="3078" width="2.140625" customWidth="1"/>
    <col min="3079" max="3079" width="18.28515625" customWidth="1"/>
    <col min="3080" max="3080" width="5" customWidth="1"/>
    <col min="3081" max="3081" width="6.85546875" customWidth="1"/>
    <col min="3082" max="3082" width="6.42578125" customWidth="1"/>
    <col min="3083" max="3083" width="10.7109375" customWidth="1"/>
    <col min="3085" max="3085" width="13.42578125" customWidth="1"/>
    <col min="3329" max="3329" width="25.7109375" customWidth="1"/>
    <col min="3330" max="3330" width="16.42578125" bestFit="1" customWidth="1"/>
    <col min="3331" max="3331" width="57" bestFit="1" customWidth="1"/>
    <col min="3332" max="3332" width="5.42578125" customWidth="1"/>
    <col min="3333" max="3333" width="12.85546875" customWidth="1"/>
    <col min="3334" max="3334" width="2.140625" customWidth="1"/>
    <col min="3335" max="3335" width="18.28515625" customWidth="1"/>
    <col min="3336" max="3336" width="5" customWidth="1"/>
    <col min="3337" max="3337" width="6.85546875" customWidth="1"/>
    <col min="3338" max="3338" width="6.42578125" customWidth="1"/>
    <col min="3339" max="3339" width="10.7109375" customWidth="1"/>
    <col min="3341" max="3341" width="13.42578125" customWidth="1"/>
    <col min="3585" max="3585" width="25.7109375" customWidth="1"/>
    <col min="3586" max="3586" width="16.42578125" bestFit="1" customWidth="1"/>
    <col min="3587" max="3587" width="57" bestFit="1" customWidth="1"/>
    <col min="3588" max="3588" width="5.42578125" customWidth="1"/>
    <col min="3589" max="3589" width="12.85546875" customWidth="1"/>
    <col min="3590" max="3590" width="2.140625" customWidth="1"/>
    <col min="3591" max="3591" width="18.28515625" customWidth="1"/>
    <col min="3592" max="3592" width="5" customWidth="1"/>
    <col min="3593" max="3593" width="6.85546875" customWidth="1"/>
    <col min="3594" max="3594" width="6.42578125" customWidth="1"/>
    <col min="3595" max="3595" width="10.7109375" customWidth="1"/>
    <col min="3597" max="3597" width="13.42578125" customWidth="1"/>
    <col min="3841" max="3841" width="25.7109375" customWidth="1"/>
    <col min="3842" max="3842" width="16.42578125" bestFit="1" customWidth="1"/>
    <col min="3843" max="3843" width="57" bestFit="1" customWidth="1"/>
    <col min="3844" max="3844" width="5.42578125" customWidth="1"/>
    <col min="3845" max="3845" width="12.85546875" customWidth="1"/>
    <col min="3846" max="3846" width="2.140625" customWidth="1"/>
    <col min="3847" max="3847" width="18.28515625" customWidth="1"/>
    <col min="3848" max="3848" width="5" customWidth="1"/>
    <col min="3849" max="3849" width="6.85546875" customWidth="1"/>
    <col min="3850" max="3850" width="6.42578125" customWidth="1"/>
    <col min="3851" max="3851" width="10.7109375" customWidth="1"/>
    <col min="3853" max="3853" width="13.42578125" customWidth="1"/>
    <col min="4097" max="4097" width="25.7109375" customWidth="1"/>
    <col min="4098" max="4098" width="16.42578125" bestFit="1" customWidth="1"/>
    <col min="4099" max="4099" width="57" bestFit="1" customWidth="1"/>
    <col min="4100" max="4100" width="5.42578125" customWidth="1"/>
    <col min="4101" max="4101" width="12.85546875" customWidth="1"/>
    <col min="4102" max="4102" width="2.140625" customWidth="1"/>
    <col min="4103" max="4103" width="18.28515625" customWidth="1"/>
    <col min="4104" max="4104" width="5" customWidth="1"/>
    <col min="4105" max="4105" width="6.85546875" customWidth="1"/>
    <col min="4106" max="4106" width="6.42578125" customWidth="1"/>
    <col min="4107" max="4107" width="10.7109375" customWidth="1"/>
    <col min="4109" max="4109" width="13.42578125" customWidth="1"/>
    <col min="4353" max="4353" width="25.7109375" customWidth="1"/>
    <col min="4354" max="4354" width="16.42578125" bestFit="1" customWidth="1"/>
    <col min="4355" max="4355" width="57" bestFit="1" customWidth="1"/>
    <col min="4356" max="4356" width="5.42578125" customWidth="1"/>
    <col min="4357" max="4357" width="12.85546875" customWidth="1"/>
    <col min="4358" max="4358" width="2.140625" customWidth="1"/>
    <col min="4359" max="4359" width="18.28515625" customWidth="1"/>
    <col min="4360" max="4360" width="5" customWidth="1"/>
    <col min="4361" max="4361" width="6.85546875" customWidth="1"/>
    <col min="4362" max="4362" width="6.42578125" customWidth="1"/>
    <col min="4363" max="4363" width="10.7109375" customWidth="1"/>
    <col min="4365" max="4365" width="13.42578125" customWidth="1"/>
    <col min="4609" max="4609" width="25.7109375" customWidth="1"/>
    <col min="4610" max="4610" width="16.42578125" bestFit="1" customWidth="1"/>
    <col min="4611" max="4611" width="57" bestFit="1" customWidth="1"/>
    <col min="4612" max="4612" width="5.42578125" customWidth="1"/>
    <col min="4613" max="4613" width="12.85546875" customWidth="1"/>
    <col min="4614" max="4614" width="2.140625" customWidth="1"/>
    <col min="4615" max="4615" width="18.28515625" customWidth="1"/>
    <col min="4616" max="4616" width="5" customWidth="1"/>
    <col min="4617" max="4617" width="6.85546875" customWidth="1"/>
    <col min="4618" max="4618" width="6.42578125" customWidth="1"/>
    <col min="4619" max="4619" width="10.7109375" customWidth="1"/>
    <col min="4621" max="4621" width="13.42578125" customWidth="1"/>
    <col min="4865" max="4865" width="25.7109375" customWidth="1"/>
    <col min="4866" max="4866" width="16.42578125" bestFit="1" customWidth="1"/>
    <col min="4867" max="4867" width="57" bestFit="1" customWidth="1"/>
    <col min="4868" max="4868" width="5.42578125" customWidth="1"/>
    <col min="4869" max="4869" width="12.85546875" customWidth="1"/>
    <col min="4870" max="4870" width="2.140625" customWidth="1"/>
    <col min="4871" max="4871" width="18.28515625" customWidth="1"/>
    <col min="4872" max="4872" width="5" customWidth="1"/>
    <col min="4873" max="4873" width="6.85546875" customWidth="1"/>
    <col min="4874" max="4874" width="6.42578125" customWidth="1"/>
    <col min="4875" max="4875" width="10.7109375" customWidth="1"/>
    <col min="4877" max="4877" width="13.42578125" customWidth="1"/>
    <col min="5121" max="5121" width="25.7109375" customWidth="1"/>
    <col min="5122" max="5122" width="16.42578125" bestFit="1" customWidth="1"/>
    <col min="5123" max="5123" width="57" bestFit="1" customWidth="1"/>
    <col min="5124" max="5124" width="5.42578125" customWidth="1"/>
    <col min="5125" max="5125" width="12.85546875" customWidth="1"/>
    <col min="5126" max="5126" width="2.140625" customWidth="1"/>
    <col min="5127" max="5127" width="18.28515625" customWidth="1"/>
    <col min="5128" max="5128" width="5" customWidth="1"/>
    <col min="5129" max="5129" width="6.85546875" customWidth="1"/>
    <col min="5130" max="5130" width="6.42578125" customWidth="1"/>
    <col min="5131" max="5131" width="10.7109375" customWidth="1"/>
    <col min="5133" max="5133" width="13.42578125" customWidth="1"/>
    <col min="5377" max="5377" width="25.7109375" customWidth="1"/>
    <col min="5378" max="5378" width="16.42578125" bestFit="1" customWidth="1"/>
    <col min="5379" max="5379" width="57" bestFit="1" customWidth="1"/>
    <col min="5380" max="5380" width="5.42578125" customWidth="1"/>
    <col min="5381" max="5381" width="12.85546875" customWidth="1"/>
    <col min="5382" max="5382" width="2.140625" customWidth="1"/>
    <col min="5383" max="5383" width="18.28515625" customWidth="1"/>
    <col min="5384" max="5384" width="5" customWidth="1"/>
    <col min="5385" max="5385" width="6.85546875" customWidth="1"/>
    <col min="5386" max="5386" width="6.42578125" customWidth="1"/>
    <col min="5387" max="5387" width="10.7109375" customWidth="1"/>
    <col min="5389" max="5389" width="13.42578125" customWidth="1"/>
    <col min="5633" max="5633" width="25.7109375" customWidth="1"/>
    <col min="5634" max="5634" width="16.42578125" bestFit="1" customWidth="1"/>
    <col min="5635" max="5635" width="57" bestFit="1" customWidth="1"/>
    <col min="5636" max="5636" width="5.42578125" customWidth="1"/>
    <col min="5637" max="5637" width="12.85546875" customWidth="1"/>
    <col min="5638" max="5638" width="2.140625" customWidth="1"/>
    <col min="5639" max="5639" width="18.28515625" customWidth="1"/>
    <col min="5640" max="5640" width="5" customWidth="1"/>
    <col min="5641" max="5641" width="6.85546875" customWidth="1"/>
    <col min="5642" max="5642" width="6.42578125" customWidth="1"/>
    <col min="5643" max="5643" width="10.7109375" customWidth="1"/>
    <col min="5645" max="5645" width="13.42578125" customWidth="1"/>
    <col min="5889" max="5889" width="25.7109375" customWidth="1"/>
    <col min="5890" max="5890" width="16.42578125" bestFit="1" customWidth="1"/>
    <col min="5891" max="5891" width="57" bestFit="1" customWidth="1"/>
    <col min="5892" max="5892" width="5.42578125" customWidth="1"/>
    <col min="5893" max="5893" width="12.85546875" customWidth="1"/>
    <col min="5894" max="5894" width="2.140625" customWidth="1"/>
    <col min="5895" max="5895" width="18.28515625" customWidth="1"/>
    <col min="5896" max="5896" width="5" customWidth="1"/>
    <col min="5897" max="5897" width="6.85546875" customWidth="1"/>
    <col min="5898" max="5898" width="6.42578125" customWidth="1"/>
    <col min="5899" max="5899" width="10.7109375" customWidth="1"/>
    <col min="5901" max="5901" width="13.42578125" customWidth="1"/>
    <col min="6145" max="6145" width="25.7109375" customWidth="1"/>
    <col min="6146" max="6146" width="16.42578125" bestFit="1" customWidth="1"/>
    <col min="6147" max="6147" width="57" bestFit="1" customWidth="1"/>
    <col min="6148" max="6148" width="5.42578125" customWidth="1"/>
    <col min="6149" max="6149" width="12.85546875" customWidth="1"/>
    <col min="6150" max="6150" width="2.140625" customWidth="1"/>
    <col min="6151" max="6151" width="18.28515625" customWidth="1"/>
    <col min="6152" max="6152" width="5" customWidth="1"/>
    <col min="6153" max="6153" width="6.85546875" customWidth="1"/>
    <col min="6154" max="6154" width="6.42578125" customWidth="1"/>
    <col min="6155" max="6155" width="10.7109375" customWidth="1"/>
    <col min="6157" max="6157" width="13.42578125" customWidth="1"/>
    <col min="6401" max="6401" width="25.7109375" customWidth="1"/>
    <col min="6402" max="6402" width="16.42578125" bestFit="1" customWidth="1"/>
    <col min="6403" max="6403" width="57" bestFit="1" customWidth="1"/>
    <col min="6404" max="6404" width="5.42578125" customWidth="1"/>
    <col min="6405" max="6405" width="12.85546875" customWidth="1"/>
    <col min="6406" max="6406" width="2.140625" customWidth="1"/>
    <col min="6407" max="6407" width="18.28515625" customWidth="1"/>
    <col min="6408" max="6408" width="5" customWidth="1"/>
    <col min="6409" max="6409" width="6.85546875" customWidth="1"/>
    <col min="6410" max="6410" width="6.42578125" customWidth="1"/>
    <col min="6411" max="6411" width="10.7109375" customWidth="1"/>
    <col min="6413" max="6413" width="13.42578125" customWidth="1"/>
    <col min="6657" max="6657" width="25.7109375" customWidth="1"/>
    <col min="6658" max="6658" width="16.42578125" bestFit="1" customWidth="1"/>
    <col min="6659" max="6659" width="57" bestFit="1" customWidth="1"/>
    <col min="6660" max="6660" width="5.42578125" customWidth="1"/>
    <col min="6661" max="6661" width="12.85546875" customWidth="1"/>
    <col min="6662" max="6662" width="2.140625" customWidth="1"/>
    <col min="6663" max="6663" width="18.28515625" customWidth="1"/>
    <col min="6664" max="6664" width="5" customWidth="1"/>
    <col min="6665" max="6665" width="6.85546875" customWidth="1"/>
    <col min="6666" max="6666" width="6.42578125" customWidth="1"/>
    <col min="6667" max="6667" width="10.7109375" customWidth="1"/>
    <col min="6669" max="6669" width="13.42578125" customWidth="1"/>
    <col min="6913" max="6913" width="25.7109375" customWidth="1"/>
    <col min="6914" max="6914" width="16.42578125" bestFit="1" customWidth="1"/>
    <col min="6915" max="6915" width="57" bestFit="1" customWidth="1"/>
    <col min="6916" max="6916" width="5.42578125" customWidth="1"/>
    <col min="6917" max="6917" width="12.85546875" customWidth="1"/>
    <col min="6918" max="6918" width="2.140625" customWidth="1"/>
    <col min="6919" max="6919" width="18.28515625" customWidth="1"/>
    <col min="6920" max="6920" width="5" customWidth="1"/>
    <col min="6921" max="6921" width="6.85546875" customWidth="1"/>
    <col min="6922" max="6922" width="6.42578125" customWidth="1"/>
    <col min="6923" max="6923" width="10.7109375" customWidth="1"/>
    <col min="6925" max="6925" width="13.42578125" customWidth="1"/>
    <col min="7169" max="7169" width="25.7109375" customWidth="1"/>
    <col min="7170" max="7170" width="16.42578125" bestFit="1" customWidth="1"/>
    <col min="7171" max="7171" width="57" bestFit="1" customWidth="1"/>
    <col min="7172" max="7172" width="5.42578125" customWidth="1"/>
    <col min="7173" max="7173" width="12.85546875" customWidth="1"/>
    <col min="7174" max="7174" width="2.140625" customWidth="1"/>
    <col min="7175" max="7175" width="18.28515625" customWidth="1"/>
    <col min="7176" max="7176" width="5" customWidth="1"/>
    <col min="7177" max="7177" width="6.85546875" customWidth="1"/>
    <col min="7178" max="7178" width="6.42578125" customWidth="1"/>
    <col min="7179" max="7179" width="10.7109375" customWidth="1"/>
    <col min="7181" max="7181" width="13.42578125" customWidth="1"/>
    <col min="7425" max="7425" width="25.7109375" customWidth="1"/>
    <col min="7426" max="7426" width="16.42578125" bestFit="1" customWidth="1"/>
    <col min="7427" max="7427" width="57" bestFit="1" customWidth="1"/>
    <col min="7428" max="7428" width="5.42578125" customWidth="1"/>
    <col min="7429" max="7429" width="12.85546875" customWidth="1"/>
    <col min="7430" max="7430" width="2.140625" customWidth="1"/>
    <col min="7431" max="7431" width="18.28515625" customWidth="1"/>
    <col min="7432" max="7432" width="5" customWidth="1"/>
    <col min="7433" max="7433" width="6.85546875" customWidth="1"/>
    <col min="7434" max="7434" width="6.42578125" customWidth="1"/>
    <col min="7435" max="7435" width="10.7109375" customWidth="1"/>
    <col min="7437" max="7437" width="13.42578125" customWidth="1"/>
    <col min="7681" max="7681" width="25.7109375" customWidth="1"/>
    <col min="7682" max="7682" width="16.42578125" bestFit="1" customWidth="1"/>
    <col min="7683" max="7683" width="57" bestFit="1" customWidth="1"/>
    <col min="7684" max="7684" width="5.42578125" customWidth="1"/>
    <col min="7685" max="7685" width="12.85546875" customWidth="1"/>
    <col min="7686" max="7686" width="2.140625" customWidth="1"/>
    <col min="7687" max="7687" width="18.28515625" customWidth="1"/>
    <col min="7688" max="7688" width="5" customWidth="1"/>
    <col min="7689" max="7689" width="6.85546875" customWidth="1"/>
    <col min="7690" max="7690" width="6.42578125" customWidth="1"/>
    <col min="7691" max="7691" width="10.7109375" customWidth="1"/>
    <col min="7693" max="7693" width="13.42578125" customWidth="1"/>
    <col min="7937" max="7937" width="25.7109375" customWidth="1"/>
    <col min="7938" max="7938" width="16.42578125" bestFit="1" customWidth="1"/>
    <col min="7939" max="7939" width="57" bestFit="1" customWidth="1"/>
    <col min="7940" max="7940" width="5.42578125" customWidth="1"/>
    <col min="7941" max="7941" width="12.85546875" customWidth="1"/>
    <col min="7942" max="7942" width="2.140625" customWidth="1"/>
    <col min="7943" max="7943" width="18.28515625" customWidth="1"/>
    <col min="7944" max="7944" width="5" customWidth="1"/>
    <col min="7945" max="7945" width="6.85546875" customWidth="1"/>
    <col min="7946" max="7946" width="6.42578125" customWidth="1"/>
    <col min="7947" max="7947" width="10.7109375" customWidth="1"/>
    <col min="7949" max="7949" width="13.42578125" customWidth="1"/>
    <col min="8193" max="8193" width="25.7109375" customWidth="1"/>
    <col min="8194" max="8194" width="16.42578125" bestFit="1" customWidth="1"/>
    <col min="8195" max="8195" width="57" bestFit="1" customWidth="1"/>
    <col min="8196" max="8196" width="5.42578125" customWidth="1"/>
    <col min="8197" max="8197" width="12.85546875" customWidth="1"/>
    <col min="8198" max="8198" width="2.140625" customWidth="1"/>
    <col min="8199" max="8199" width="18.28515625" customWidth="1"/>
    <col min="8200" max="8200" width="5" customWidth="1"/>
    <col min="8201" max="8201" width="6.85546875" customWidth="1"/>
    <col min="8202" max="8202" width="6.42578125" customWidth="1"/>
    <col min="8203" max="8203" width="10.7109375" customWidth="1"/>
    <col min="8205" max="8205" width="13.42578125" customWidth="1"/>
    <col min="8449" max="8449" width="25.7109375" customWidth="1"/>
    <col min="8450" max="8450" width="16.42578125" bestFit="1" customWidth="1"/>
    <col min="8451" max="8451" width="57" bestFit="1" customWidth="1"/>
    <col min="8452" max="8452" width="5.42578125" customWidth="1"/>
    <col min="8453" max="8453" width="12.85546875" customWidth="1"/>
    <col min="8454" max="8454" width="2.140625" customWidth="1"/>
    <col min="8455" max="8455" width="18.28515625" customWidth="1"/>
    <col min="8456" max="8456" width="5" customWidth="1"/>
    <col min="8457" max="8457" width="6.85546875" customWidth="1"/>
    <col min="8458" max="8458" width="6.42578125" customWidth="1"/>
    <col min="8459" max="8459" width="10.7109375" customWidth="1"/>
    <col min="8461" max="8461" width="13.42578125" customWidth="1"/>
    <col min="8705" max="8705" width="25.7109375" customWidth="1"/>
    <col min="8706" max="8706" width="16.42578125" bestFit="1" customWidth="1"/>
    <col min="8707" max="8707" width="57" bestFit="1" customWidth="1"/>
    <col min="8708" max="8708" width="5.42578125" customWidth="1"/>
    <col min="8709" max="8709" width="12.85546875" customWidth="1"/>
    <col min="8710" max="8710" width="2.140625" customWidth="1"/>
    <col min="8711" max="8711" width="18.28515625" customWidth="1"/>
    <col min="8712" max="8712" width="5" customWidth="1"/>
    <col min="8713" max="8713" width="6.85546875" customWidth="1"/>
    <col min="8714" max="8714" width="6.42578125" customWidth="1"/>
    <col min="8715" max="8715" width="10.7109375" customWidth="1"/>
    <col min="8717" max="8717" width="13.42578125" customWidth="1"/>
    <col min="8961" max="8961" width="25.7109375" customWidth="1"/>
    <col min="8962" max="8962" width="16.42578125" bestFit="1" customWidth="1"/>
    <col min="8963" max="8963" width="57" bestFit="1" customWidth="1"/>
    <col min="8964" max="8964" width="5.42578125" customWidth="1"/>
    <col min="8965" max="8965" width="12.85546875" customWidth="1"/>
    <col min="8966" max="8966" width="2.140625" customWidth="1"/>
    <col min="8967" max="8967" width="18.28515625" customWidth="1"/>
    <col min="8968" max="8968" width="5" customWidth="1"/>
    <col min="8969" max="8969" width="6.85546875" customWidth="1"/>
    <col min="8970" max="8970" width="6.42578125" customWidth="1"/>
    <col min="8971" max="8971" width="10.7109375" customWidth="1"/>
    <col min="8973" max="8973" width="13.42578125" customWidth="1"/>
    <col min="9217" max="9217" width="25.7109375" customWidth="1"/>
    <col min="9218" max="9218" width="16.42578125" bestFit="1" customWidth="1"/>
    <col min="9219" max="9219" width="57" bestFit="1" customWidth="1"/>
    <col min="9220" max="9220" width="5.42578125" customWidth="1"/>
    <col min="9221" max="9221" width="12.85546875" customWidth="1"/>
    <col min="9222" max="9222" width="2.140625" customWidth="1"/>
    <col min="9223" max="9223" width="18.28515625" customWidth="1"/>
    <col min="9224" max="9224" width="5" customWidth="1"/>
    <col min="9225" max="9225" width="6.85546875" customWidth="1"/>
    <col min="9226" max="9226" width="6.42578125" customWidth="1"/>
    <col min="9227" max="9227" width="10.7109375" customWidth="1"/>
    <col min="9229" max="9229" width="13.42578125" customWidth="1"/>
    <col min="9473" max="9473" width="25.7109375" customWidth="1"/>
    <col min="9474" max="9474" width="16.42578125" bestFit="1" customWidth="1"/>
    <col min="9475" max="9475" width="57" bestFit="1" customWidth="1"/>
    <col min="9476" max="9476" width="5.42578125" customWidth="1"/>
    <col min="9477" max="9477" width="12.85546875" customWidth="1"/>
    <col min="9478" max="9478" width="2.140625" customWidth="1"/>
    <col min="9479" max="9479" width="18.28515625" customWidth="1"/>
    <col min="9480" max="9480" width="5" customWidth="1"/>
    <col min="9481" max="9481" width="6.85546875" customWidth="1"/>
    <col min="9482" max="9482" width="6.42578125" customWidth="1"/>
    <col min="9483" max="9483" width="10.7109375" customWidth="1"/>
    <col min="9485" max="9485" width="13.42578125" customWidth="1"/>
    <col min="9729" max="9729" width="25.7109375" customWidth="1"/>
    <col min="9730" max="9730" width="16.42578125" bestFit="1" customWidth="1"/>
    <col min="9731" max="9731" width="57" bestFit="1" customWidth="1"/>
    <col min="9732" max="9732" width="5.42578125" customWidth="1"/>
    <col min="9733" max="9733" width="12.85546875" customWidth="1"/>
    <col min="9734" max="9734" width="2.140625" customWidth="1"/>
    <col min="9735" max="9735" width="18.28515625" customWidth="1"/>
    <col min="9736" max="9736" width="5" customWidth="1"/>
    <col min="9737" max="9737" width="6.85546875" customWidth="1"/>
    <col min="9738" max="9738" width="6.42578125" customWidth="1"/>
    <col min="9739" max="9739" width="10.7109375" customWidth="1"/>
    <col min="9741" max="9741" width="13.42578125" customWidth="1"/>
    <col min="9985" max="9985" width="25.7109375" customWidth="1"/>
    <col min="9986" max="9986" width="16.42578125" bestFit="1" customWidth="1"/>
    <col min="9987" max="9987" width="57" bestFit="1" customWidth="1"/>
    <col min="9988" max="9988" width="5.42578125" customWidth="1"/>
    <col min="9989" max="9989" width="12.85546875" customWidth="1"/>
    <col min="9990" max="9990" width="2.140625" customWidth="1"/>
    <col min="9991" max="9991" width="18.28515625" customWidth="1"/>
    <col min="9992" max="9992" width="5" customWidth="1"/>
    <col min="9993" max="9993" width="6.85546875" customWidth="1"/>
    <col min="9994" max="9994" width="6.42578125" customWidth="1"/>
    <col min="9995" max="9995" width="10.7109375" customWidth="1"/>
    <col min="9997" max="9997" width="13.42578125" customWidth="1"/>
    <col min="10241" max="10241" width="25.7109375" customWidth="1"/>
    <col min="10242" max="10242" width="16.42578125" bestFit="1" customWidth="1"/>
    <col min="10243" max="10243" width="57" bestFit="1" customWidth="1"/>
    <col min="10244" max="10244" width="5.42578125" customWidth="1"/>
    <col min="10245" max="10245" width="12.85546875" customWidth="1"/>
    <col min="10246" max="10246" width="2.140625" customWidth="1"/>
    <col min="10247" max="10247" width="18.28515625" customWidth="1"/>
    <col min="10248" max="10248" width="5" customWidth="1"/>
    <col min="10249" max="10249" width="6.85546875" customWidth="1"/>
    <col min="10250" max="10250" width="6.42578125" customWidth="1"/>
    <col min="10251" max="10251" width="10.7109375" customWidth="1"/>
    <col min="10253" max="10253" width="13.42578125" customWidth="1"/>
    <col min="10497" max="10497" width="25.7109375" customWidth="1"/>
    <col min="10498" max="10498" width="16.42578125" bestFit="1" customWidth="1"/>
    <col min="10499" max="10499" width="57" bestFit="1" customWidth="1"/>
    <col min="10500" max="10500" width="5.42578125" customWidth="1"/>
    <col min="10501" max="10501" width="12.85546875" customWidth="1"/>
    <col min="10502" max="10502" width="2.140625" customWidth="1"/>
    <col min="10503" max="10503" width="18.28515625" customWidth="1"/>
    <col min="10504" max="10504" width="5" customWidth="1"/>
    <col min="10505" max="10505" width="6.85546875" customWidth="1"/>
    <col min="10506" max="10506" width="6.42578125" customWidth="1"/>
    <col min="10507" max="10507" width="10.7109375" customWidth="1"/>
    <col min="10509" max="10509" width="13.42578125" customWidth="1"/>
    <col min="10753" max="10753" width="25.7109375" customWidth="1"/>
    <col min="10754" max="10754" width="16.42578125" bestFit="1" customWidth="1"/>
    <col min="10755" max="10755" width="57" bestFit="1" customWidth="1"/>
    <col min="10756" max="10756" width="5.42578125" customWidth="1"/>
    <col min="10757" max="10757" width="12.85546875" customWidth="1"/>
    <col min="10758" max="10758" width="2.140625" customWidth="1"/>
    <col min="10759" max="10759" width="18.28515625" customWidth="1"/>
    <col min="10760" max="10760" width="5" customWidth="1"/>
    <col min="10761" max="10761" width="6.85546875" customWidth="1"/>
    <col min="10762" max="10762" width="6.42578125" customWidth="1"/>
    <col min="10763" max="10763" width="10.7109375" customWidth="1"/>
    <col min="10765" max="10765" width="13.42578125" customWidth="1"/>
    <col min="11009" max="11009" width="25.7109375" customWidth="1"/>
    <col min="11010" max="11010" width="16.42578125" bestFit="1" customWidth="1"/>
    <col min="11011" max="11011" width="57" bestFit="1" customWidth="1"/>
    <col min="11012" max="11012" width="5.42578125" customWidth="1"/>
    <col min="11013" max="11013" width="12.85546875" customWidth="1"/>
    <col min="11014" max="11014" width="2.140625" customWidth="1"/>
    <col min="11015" max="11015" width="18.28515625" customWidth="1"/>
    <col min="11016" max="11016" width="5" customWidth="1"/>
    <col min="11017" max="11017" width="6.85546875" customWidth="1"/>
    <col min="11018" max="11018" width="6.42578125" customWidth="1"/>
    <col min="11019" max="11019" width="10.7109375" customWidth="1"/>
    <col min="11021" max="11021" width="13.42578125" customWidth="1"/>
    <col min="11265" max="11265" width="25.7109375" customWidth="1"/>
    <col min="11266" max="11266" width="16.42578125" bestFit="1" customWidth="1"/>
    <col min="11267" max="11267" width="57" bestFit="1" customWidth="1"/>
    <col min="11268" max="11268" width="5.42578125" customWidth="1"/>
    <col min="11269" max="11269" width="12.85546875" customWidth="1"/>
    <col min="11270" max="11270" width="2.140625" customWidth="1"/>
    <col min="11271" max="11271" width="18.28515625" customWidth="1"/>
    <col min="11272" max="11272" width="5" customWidth="1"/>
    <col min="11273" max="11273" width="6.85546875" customWidth="1"/>
    <col min="11274" max="11274" width="6.42578125" customWidth="1"/>
    <col min="11275" max="11275" width="10.7109375" customWidth="1"/>
    <col min="11277" max="11277" width="13.42578125" customWidth="1"/>
    <col min="11521" max="11521" width="25.7109375" customWidth="1"/>
    <col min="11522" max="11522" width="16.42578125" bestFit="1" customWidth="1"/>
    <col min="11523" max="11523" width="57" bestFit="1" customWidth="1"/>
    <col min="11524" max="11524" width="5.42578125" customWidth="1"/>
    <col min="11525" max="11525" width="12.85546875" customWidth="1"/>
    <col min="11526" max="11526" width="2.140625" customWidth="1"/>
    <col min="11527" max="11527" width="18.28515625" customWidth="1"/>
    <col min="11528" max="11528" width="5" customWidth="1"/>
    <col min="11529" max="11529" width="6.85546875" customWidth="1"/>
    <col min="11530" max="11530" width="6.42578125" customWidth="1"/>
    <col min="11531" max="11531" width="10.7109375" customWidth="1"/>
    <col min="11533" max="11533" width="13.42578125" customWidth="1"/>
    <col min="11777" max="11777" width="25.7109375" customWidth="1"/>
    <col min="11778" max="11778" width="16.42578125" bestFit="1" customWidth="1"/>
    <col min="11779" max="11779" width="57" bestFit="1" customWidth="1"/>
    <col min="11780" max="11780" width="5.42578125" customWidth="1"/>
    <col min="11781" max="11781" width="12.85546875" customWidth="1"/>
    <col min="11782" max="11782" width="2.140625" customWidth="1"/>
    <col min="11783" max="11783" width="18.28515625" customWidth="1"/>
    <col min="11784" max="11784" width="5" customWidth="1"/>
    <col min="11785" max="11785" width="6.85546875" customWidth="1"/>
    <col min="11786" max="11786" width="6.42578125" customWidth="1"/>
    <col min="11787" max="11787" width="10.7109375" customWidth="1"/>
    <col min="11789" max="11789" width="13.42578125" customWidth="1"/>
    <col min="12033" max="12033" width="25.7109375" customWidth="1"/>
    <col min="12034" max="12034" width="16.42578125" bestFit="1" customWidth="1"/>
    <col min="12035" max="12035" width="57" bestFit="1" customWidth="1"/>
    <col min="12036" max="12036" width="5.42578125" customWidth="1"/>
    <col min="12037" max="12037" width="12.85546875" customWidth="1"/>
    <col min="12038" max="12038" width="2.140625" customWidth="1"/>
    <col min="12039" max="12039" width="18.28515625" customWidth="1"/>
    <col min="12040" max="12040" width="5" customWidth="1"/>
    <col min="12041" max="12041" width="6.85546875" customWidth="1"/>
    <col min="12042" max="12042" width="6.42578125" customWidth="1"/>
    <col min="12043" max="12043" width="10.7109375" customWidth="1"/>
    <col min="12045" max="12045" width="13.42578125" customWidth="1"/>
    <col min="12289" max="12289" width="25.7109375" customWidth="1"/>
    <col min="12290" max="12290" width="16.42578125" bestFit="1" customWidth="1"/>
    <col min="12291" max="12291" width="57" bestFit="1" customWidth="1"/>
    <col min="12292" max="12292" width="5.42578125" customWidth="1"/>
    <col min="12293" max="12293" width="12.85546875" customWidth="1"/>
    <col min="12294" max="12294" width="2.140625" customWidth="1"/>
    <col min="12295" max="12295" width="18.28515625" customWidth="1"/>
    <col min="12296" max="12296" width="5" customWidth="1"/>
    <col min="12297" max="12297" width="6.85546875" customWidth="1"/>
    <col min="12298" max="12298" width="6.42578125" customWidth="1"/>
    <col min="12299" max="12299" width="10.7109375" customWidth="1"/>
    <col min="12301" max="12301" width="13.42578125" customWidth="1"/>
    <col min="12545" max="12545" width="25.7109375" customWidth="1"/>
    <col min="12546" max="12546" width="16.42578125" bestFit="1" customWidth="1"/>
    <col min="12547" max="12547" width="57" bestFit="1" customWidth="1"/>
    <col min="12548" max="12548" width="5.42578125" customWidth="1"/>
    <col min="12549" max="12549" width="12.85546875" customWidth="1"/>
    <col min="12550" max="12550" width="2.140625" customWidth="1"/>
    <col min="12551" max="12551" width="18.28515625" customWidth="1"/>
    <col min="12552" max="12552" width="5" customWidth="1"/>
    <col min="12553" max="12553" width="6.85546875" customWidth="1"/>
    <col min="12554" max="12554" width="6.42578125" customWidth="1"/>
    <col min="12555" max="12555" width="10.7109375" customWidth="1"/>
    <col min="12557" max="12557" width="13.42578125" customWidth="1"/>
    <col min="12801" max="12801" width="25.7109375" customWidth="1"/>
    <col min="12802" max="12802" width="16.42578125" bestFit="1" customWidth="1"/>
    <col min="12803" max="12803" width="57" bestFit="1" customWidth="1"/>
    <col min="12804" max="12804" width="5.42578125" customWidth="1"/>
    <col min="12805" max="12805" width="12.85546875" customWidth="1"/>
    <col min="12806" max="12806" width="2.140625" customWidth="1"/>
    <col min="12807" max="12807" width="18.28515625" customWidth="1"/>
    <col min="12808" max="12808" width="5" customWidth="1"/>
    <col min="12809" max="12809" width="6.85546875" customWidth="1"/>
    <col min="12810" max="12810" width="6.42578125" customWidth="1"/>
    <col min="12811" max="12811" width="10.7109375" customWidth="1"/>
    <col min="12813" max="12813" width="13.42578125" customWidth="1"/>
    <col min="13057" max="13057" width="25.7109375" customWidth="1"/>
    <col min="13058" max="13058" width="16.42578125" bestFit="1" customWidth="1"/>
    <col min="13059" max="13059" width="57" bestFit="1" customWidth="1"/>
    <col min="13060" max="13060" width="5.42578125" customWidth="1"/>
    <col min="13061" max="13061" width="12.85546875" customWidth="1"/>
    <col min="13062" max="13062" width="2.140625" customWidth="1"/>
    <col min="13063" max="13063" width="18.28515625" customWidth="1"/>
    <col min="13064" max="13064" width="5" customWidth="1"/>
    <col min="13065" max="13065" width="6.85546875" customWidth="1"/>
    <col min="13066" max="13066" width="6.42578125" customWidth="1"/>
    <col min="13067" max="13067" width="10.7109375" customWidth="1"/>
    <col min="13069" max="13069" width="13.42578125" customWidth="1"/>
    <col min="13313" max="13313" width="25.7109375" customWidth="1"/>
    <col min="13314" max="13314" width="16.42578125" bestFit="1" customWidth="1"/>
    <col min="13315" max="13315" width="57" bestFit="1" customWidth="1"/>
    <col min="13316" max="13316" width="5.42578125" customWidth="1"/>
    <col min="13317" max="13317" width="12.85546875" customWidth="1"/>
    <col min="13318" max="13318" width="2.140625" customWidth="1"/>
    <col min="13319" max="13319" width="18.28515625" customWidth="1"/>
    <col min="13320" max="13320" width="5" customWidth="1"/>
    <col min="13321" max="13321" width="6.85546875" customWidth="1"/>
    <col min="13322" max="13322" width="6.42578125" customWidth="1"/>
    <col min="13323" max="13323" width="10.7109375" customWidth="1"/>
    <col min="13325" max="13325" width="13.42578125" customWidth="1"/>
    <col min="13569" max="13569" width="25.7109375" customWidth="1"/>
    <col min="13570" max="13570" width="16.42578125" bestFit="1" customWidth="1"/>
    <col min="13571" max="13571" width="57" bestFit="1" customWidth="1"/>
    <col min="13572" max="13572" width="5.42578125" customWidth="1"/>
    <col min="13573" max="13573" width="12.85546875" customWidth="1"/>
    <col min="13574" max="13574" width="2.140625" customWidth="1"/>
    <col min="13575" max="13575" width="18.28515625" customWidth="1"/>
    <col min="13576" max="13576" width="5" customWidth="1"/>
    <col min="13577" max="13577" width="6.85546875" customWidth="1"/>
    <col min="13578" max="13578" width="6.42578125" customWidth="1"/>
    <col min="13579" max="13579" width="10.7109375" customWidth="1"/>
    <col min="13581" max="13581" width="13.42578125" customWidth="1"/>
    <col min="13825" max="13825" width="25.7109375" customWidth="1"/>
    <col min="13826" max="13826" width="16.42578125" bestFit="1" customWidth="1"/>
    <col min="13827" max="13827" width="57" bestFit="1" customWidth="1"/>
    <col min="13828" max="13828" width="5.42578125" customWidth="1"/>
    <col min="13829" max="13829" width="12.85546875" customWidth="1"/>
    <col min="13830" max="13830" width="2.140625" customWidth="1"/>
    <col min="13831" max="13831" width="18.28515625" customWidth="1"/>
    <col min="13832" max="13832" width="5" customWidth="1"/>
    <col min="13833" max="13833" width="6.85546875" customWidth="1"/>
    <col min="13834" max="13834" width="6.42578125" customWidth="1"/>
    <col min="13835" max="13835" width="10.7109375" customWidth="1"/>
    <col min="13837" max="13837" width="13.42578125" customWidth="1"/>
    <col min="14081" max="14081" width="25.7109375" customWidth="1"/>
    <col min="14082" max="14082" width="16.42578125" bestFit="1" customWidth="1"/>
    <col min="14083" max="14083" width="57" bestFit="1" customWidth="1"/>
    <col min="14084" max="14084" width="5.42578125" customWidth="1"/>
    <col min="14085" max="14085" width="12.85546875" customWidth="1"/>
    <col min="14086" max="14086" width="2.140625" customWidth="1"/>
    <col min="14087" max="14087" width="18.28515625" customWidth="1"/>
    <col min="14088" max="14088" width="5" customWidth="1"/>
    <col min="14089" max="14089" width="6.85546875" customWidth="1"/>
    <col min="14090" max="14090" width="6.42578125" customWidth="1"/>
    <col min="14091" max="14091" width="10.7109375" customWidth="1"/>
    <col min="14093" max="14093" width="13.42578125" customWidth="1"/>
    <col min="14337" max="14337" width="25.7109375" customWidth="1"/>
    <col min="14338" max="14338" width="16.42578125" bestFit="1" customWidth="1"/>
    <col min="14339" max="14339" width="57" bestFit="1" customWidth="1"/>
    <col min="14340" max="14340" width="5.42578125" customWidth="1"/>
    <col min="14341" max="14341" width="12.85546875" customWidth="1"/>
    <col min="14342" max="14342" width="2.140625" customWidth="1"/>
    <col min="14343" max="14343" width="18.28515625" customWidth="1"/>
    <col min="14344" max="14344" width="5" customWidth="1"/>
    <col min="14345" max="14345" width="6.85546875" customWidth="1"/>
    <col min="14346" max="14346" width="6.42578125" customWidth="1"/>
    <col min="14347" max="14347" width="10.7109375" customWidth="1"/>
    <col min="14349" max="14349" width="13.42578125" customWidth="1"/>
    <col min="14593" max="14593" width="25.7109375" customWidth="1"/>
    <col min="14594" max="14594" width="16.42578125" bestFit="1" customWidth="1"/>
    <col min="14595" max="14595" width="57" bestFit="1" customWidth="1"/>
    <col min="14596" max="14596" width="5.42578125" customWidth="1"/>
    <col min="14597" max="14597" width="12.85546875" customWidth="1"/>
    <col min="14598" max="14598" width="2.140625" customWidth="1"/>
    <col min="14599" max="14599" width="18.28515625" customWidth="1"/>
    <col min="14600" max="14600" width="5" customWidth="1"/>
    <col min="14601" max="14601" width="6.85546875" customWidth="1"/>
    <col min="14602" max="14602" width="6.42578125" customWidth="1"/>
    <col min="14603" max="14603" width="10.7109375" customWidth="1"/>
    <col min="14605" max="14605" width="13.42578125" customWidth="1"/>
    <col min="14849" max="14849" width="25.7109375" customWidth="1"/>
    <col min="14850" max="14850" width="16.42578125" bestFit="1" customWidth="1"/>
    <col min="14851" max="14851" width="57" bestFit="1" customWidth="1"/>
    <col min="14852" max="14852" width="5.42578125" customWidth="1"/>
    <col min="14853" max="14853" width="12.85546875" customWidth="1"/>
    <col min="14854" max="14854" width="2.140625" customWidth="1"/>
    <col min="14855" max="14855" width="18.28515625" customWidth="1"/>
    <col min="14856" max="14856" width="5" customWidth="1"/>
    <col min="14857" max="14857" width="6.85546875" customWidth="1"/>
    <col min="14858" max="14858" width="6.42578125" customWidth="1"/>
    <col min="14859" max="14859" width="10.7109375" customWidth="1"/>
    <col min="14861" max="14861" width="13.42578125" customWidth="1"/>
    <col min="15105" max="15105" width="25.7109375" customWidth="1"/>
    <col min="15106" max="15106" width="16.42578125" bestFit="1" customWidth="1"/>
    <col min="15107" max="15107" width="57" bestFit="1" customWidth="1"/>
    <col min="15108" max="15108" width="5.42578125" customWidth="1"/>
    <col min="15109" max="15109" width="12.85546875" customWidth="1"/>
    <col min="15110" max="15110" width="2.140625" customWidth="1"/>
    <col min="15111" max="15111" width="18.28515625" customWidth="1"/>
    <col min="15112" max="15112" width="5" customWidth="1"/>
    <col min="15113" max="15113" width="6.85546875" customWidth="1"/>
    <col min="15114" max="15114" width="6.42578125" customWidth="1"/>
    <col min="15115" max="15115" width="10.7109375" customWidth="1"/>
    <col min="15117" max="15117" width="13.42578125" customWidth="1"/>
    <col min="15361" max="15361" width="25.7109375" customWidth="1"/>
    <col min="15362" max="15362" width="16.42578125" bestFit="1" customWidth="1"/>
    <col min="15363" max="15363" width="57" bestFit="1" customWidth="1"/>
    <col min="15364" max="15364" width="5.42578125" customWidth="1"/>
    <col min="15365" max="15365" width="12.85546875" customWidth="1"/>
    <col min="15366" max="15366" width="2.140625" customWidth="1"/>
    <col min="15367" max="15367" width="18.28515625" customWidth="1"/>
    <col min="15368" max="15368" width="5" customWidth="1"/>
    <col min="15369" max="15369" width="6.85546875" customWidth="1"/>
    <col min="15370" max="15370" width="6.42578125" customWidth="1"/>
    <col min="15371" max="15371" width="10.7109375" customWidth="1"/>
    <col min="15373" max="15373" width="13.42578125" customWidth="1"/>
    <col min="15617" max="15617" width="25.7109375" customWidth="1"/>
    <col min="15618" max="15618" width="16.42578125" bestFit="1" customWidth="1"/>
    <col min="15619" max="15619" width="57" bestFit="1" customWidth="1"/>
    <col min="15620" max="15620" width="5.42578125" customWidth="1"/>
    <col min="15621" max="15621" width="12.85546875" customWidth="1"/>
    <col min="15622" max="15622" width="2.140625" customWidth="1"/>
    <col min="15623" max="15623" width="18.28515625" customWidth="1"/>
    <col min="15624" max="15624" width="5" customWidth="1"/>
    <col min="15625" max="15625" width="6.85546875" customWidth="1"/>
    <col min="15626" max="15626" width="6.42578125" customWidth="1"/>
    <col min="15627" max="15627" width="10.7109375" customWidth="1"/>
    <col min="15629" max="15629" width="13.42578125" customWidth="1"/>
    <col min="15873" max="15873" width="25.7109375" customWidth="1"/>
    <col min="15874" max="15874" width="16.42578125" bestFit="1" customWidth="1"/>
    <col min="15875" max="15875" width="57" bestFit="1" customWidth="1"/>
    <col min="15876" max="15876" width="5.42578125" customWidth="1"/>
    <col min="15877" max="15877" width="12.85546875" customWidth="1"/>
    <col min="15878" max="15878" width="2.140625" customWidth="1"/>
    <col min="15879" max="15879" width="18.28515625" customWidth="1"/>
    <col min="15880" max="15880" width="5" customWidth="1"/>
    <col min="15881" max="15881" width="6.85546875" customWidth="1"/>
    <col min="15882" max="15882" width="6.42578125" customWidth="1"/>
    <col min="15883" max="15883" width="10.7109375" customWidth="1"/>
    <col min="15885" max="15885" width="13.42578125" customWidth="1"/>
    <col min="16129" max="16129" width="25.7109375" customWidth="1"/>
    <col min="16130" max="16130" width="16.42578125" bestFit="1" customWidth="1"/>
    <col min="16131" max="16131" width="57" bestFit="1" customWidth="1"/>
    <col min="16132" max="16132" width="5.42578125" customWidth="1"/>
    <col min="16133" max="16133" width="12.85546875" customWidth="1"/>
    <col min="16134" max="16134" width="2.140625" customWidth="1"/>
    <col min="16135" max="16135" width="18.28515625" customWidth="1"/>
    <col min="16136" max="16136" width="5" customWidth="1"/>
    <col min="16137" max="16137" width="6.85546875" customWidth="1"/>
    <col min="16138" max="16138" width="6.42578125" customWidth="1"/>
    <col min="16139" max="16139" width="10.7109375" customWidth="1"/>
    <col min="16141" max="16141" width="13.42578125" customWidth="1"/>
  </cols>
  <sheetData>
    <row r="2" spans="1:17" ht="30.75" customHeight="1" thickBot="1" x14ac:dyDescent="0.3">
      <c r="E2" s="91" t="s">
        <v>17</v>
      </c>
      <c r="F2" s="91"/>
      <c r="G2" s="91"/>
      <c r="H2" s="91"/>
      <c r="I2" s="91"/>
      <c r="J2" s="91"/>
      <c r="K2" s="91"/>
    </row>
    <row r="3" spans="1:17" ht="15" customHeight="1" thickBot="1" x14ac:dyDescent="0.3">
      <c r="A3" s="1" t="s">
        <v>18</v>
      </c>
      <c r="B3" s="1" t="s">
        <v>19</v>
      </c>
      <c r="C3" s="1" t="s">
        <v>20</v>
      </c>
      <c r="E3" s="92" t="s">
        <v>21</v>
      </c>
      <c r="F3" s="93"/>
      <c r="G3" s="2" t="s">
        <v>8</v>
      </c>
      <c r="H3" s="3" t="s">
        <v>9</v>
      </c>
      <c r="I3" s="2" t="s">
        <v>10</v>
      </c>
      <c r="J3" s="2" t="s">
        <v>11</v>
      </c>
      <c r="K3" s="4" t="s">
        <v>12</v>
      </c>
    </row>
    <row r="4" spans="1:17" ht="15.75" thickBot="1" x14ac:dyDescent="0.3">
      <c r="A4" s="85" t="s">
        <v>8</v>
      </c>
      <c r="B4" s="88">
        <v>1</v>
      </c>
      <c r="C4" s="5" t="s">
        <v>22</v>
      </c>
      <c r="E4" s="94" t="s">
        <v>1</v>
      </c>
      <c r="F4" s="95"/>
      <c r="G4" s="2">
        <v>1</v>
      </c>
      <c r="H4" s="2">
        <v>2</v>
      </c>
      <c r="I4" s="2">
        <v>3</v>
      </c>
      <c r="J4" s="2">
        <v>4</v>
      </c>
      <c r="K4" s="2">
        <v>5</v>
      </c>
    </row>
    <row r="5" spans="1:17" ht="16.5" thickBot="1" x14ac:dyDescent="0.3">
      <c r="A5" s="86"/>
      <c r="B5" s="89"/>
      <c r="C5" s="6" t="s">
        <v>23</v>
      </c>
      <c r="E5" s="7" t="s">
        <v>7</v>
      </c>
      <c r="F5" s="1">
        <v>5</v>
      </c>
      <c r="G5" s="8">
        <f>$F$5*G4</f>
        <v>5</v>
      </c>
      <c r="H5" s="9">
        <f>$F$5*H4</f>
        <v>10</v>
      </c>
      <c r="I5" s="10">
        <f>$F$5*I4</f>
        <v>15</v>
      </c>
      <c r="J5" s="10">
        <f>$F$5*J4</f>
        <v>20</v>
      </c>
      <c r="K5" s="10">
        <f>$F$5*K4</f>
        <v>25</v>
      </c>
    </row>
    <row r="6" spans="1:17" ht="16.5" thickBot="1" x14ac:dyDescent="0.3">
      <c r="A6" s="87"/>
      <c r="B6" s="90"/>
      <c r="C6" s="11" t="s">
        <v>24</v>
      </c>
      <c r="E6" s="7" t="s">
        <v>6</v>
      </c>
      <c r="F6" s="1">
        <v>4</v>
      </c>
      <c r="G6" s="12">
        <f>$F$6*G4</f>
        <v>4</v>
      </c>
      <c r="H6" s="13">
        <f>$F$6*H4</f>
        <v>8</v>
      </c>
      <c r="I6" s="13">
        <f>$F$6*I4</f>
        <v>12</v>
      </c>
      <c r="J6" s="14">
        <f>$F$6*J4</f>
        <v>16</v>
      </c>
      <c r="K6" s="14">
        <f>$F$6*K4</f>
        <v>20</v>
      </c>
    </row>
    <row r="7" spans="1:17" ht="16.5" thickBot="1" x14ac:dyDescent="0.3">
      <c r="A7" s="85" t="s">
        <v>9</v>
      </c>
      <c r="B7" s="88">
        <v>2</v>
      </c>
      <c r="C7" s="5" t="s">
        <v>25</v>
      </c>
      <c r="E7" s="7" t="s">
        <v>5</v>
      </c>
      <c r="F7" s="1">
        <v>3</v>
      </c>
      <c r="G7" s="15">
        <f>$F$7*G4</f>
        <v>3</v>
      </c>
      <c r="H7" s="12">
        <f>$F$7*H4</f>
        <v>6</v>
      </c>
      <c r="I7" s="13">
        <f>$F$7*I4</f>
        <v>9</v>
      </c>
      <c r="J7" s="13">
        <f>$F$7*J4</f>
        <v>12</v>
      </c>
      <c r="K7" s="14">
        <f>$F$7*K4</f>
        <v>15</v>
      </c>
    </row>
    <row r="8" spans="1:17" ht="16.5" thickBot="1" x14ac:dyDescent="0.3">
      <c r="A8" s="86"/>
      <c r="B8" s="89"/>
      <c r="C8" s="6" t="s">
        <v>26</v>
      </c>
      <c r="E8" s="7" t="s">
        <v>4</v>
      </c>
      <c r="F8" s="1">
        <v>2</v>
      </c>
      <c r="G8" s="15">
        <f>$F$8*G4</f>
        <v>2</v>
      </c>
      <c r="H8" s="12">
        <f>$F$8*H4</f>
        <v>4</v>
      </c>
      <c r="I8" s="12">
        <f>$F$8*I4</f>
        <v>6</v>
      </c>
      <c r="J8" s="13">
        <f>$F$8*J4</f>
        <v>8</v>
      </c>
      <c r="K8" s="13">
        <f>$F$8*K4</f>
        <v>10</v>
      </c>
    </row>
    <row r="9" spans="1:17" ht="16.5" thickBot="1" x14ac:dyDescent="0.3">
      <c r="A9" s="87"/>
      <c r="B9" s="90"/>
      <c r="C9" s="11" t="s">
        <v>24</v>
      </c>
      <c r="E9" s="16" t="s">
        <v>27</v>
      </c>
      <c r="F9" s="17">
        <v>1</v>
      </c>
      <c r="G9" s="18">
        <f>$F$9*G4</f>
        <v>1</v>
      </c>
      <c r="H9" s="18">
        <f>$F$9*H4</f>
        <v>2</v>
      </c>
      <c r="I9" s="18">
        <f>$F$9*I4</f>
        <v>3</v>
      </c>
      <c r="J9" s="19">
        <f>$F$9*J4</f>
        <v>4</v>
      </c>
      <c r="K9" s="19">
        <f>$F$9*K4</f>
        <v>5</v>
      </c>
      <c r="Q9" s="20"/>
    </row>
    <row r="10" spans="1:17" ht="32.25" customHeight="1" thickBot="1" x14ac:dyDescent="0.3">
      <c r="A10" s="85" t="s">
        <v>10</v>
      </c>
      <c r="B10" s="88">
        <v>3</v>
      </c>
      <c r="C10" s="21" t="s">
        <v>28</v>
      </c>
    </row>
    <row r="11" spans="1:17" ht="24.75" customHeight="1" thickBot="1" x14ac:dyDescent="0.3">
      <c r="A11" s="86"/>
      <c r="B11" s="89"/>
      <c r="C11" s="6" t="s">
        <v>29</v>
      </c>
      <c r="E11" s="96" t="s">
        <v>30</v>
      </c>
      <c r="F11" s="97"/>
      <c r="G11" s="98"/>
      <c r="H11" s="22"/>
      <c r="I11" s="99" t="s">
        <v>31</v>
      </c>
      <c r="J11" s="100"/>
      <c r="K11" s="100"/>
      <c r="L11" s="100"/>
      <c r="M11" s="101"/>
    </row>
    <row r="12" spans="1:17" ht="19.5" customHeight="1" thickBot="1" x14ac:dyDescent="0.3">
      <c r="A12" s="87"/>
      <c r="B12" s="90"/>
      <c r="C12" s="11" t="s">
        <v>32</v>
      </c>
      <c r="E12" s="105" t="s">
        <v>33</v>
      </c>
      <c r="F12" s="106"/>
      <c r="G12" s="107"/>
      <c r="H12" s="23"/>
      <c r="I12" s="102"/>
      <c r="J12" s="103"/>
      <c r="K12" s="103"/>
      <c r="L12" s="103"/>
      <c r="M12" s="104"/>
    </row>
    <row r="13" spans="1:17" ht="30.75" customHeight="1" thickBot="1" x14ac:dyDescent="0.3">
      <c r="A13" s="85" t="s">
        <v>11</v>
      </c>
      <c r="B13" s="88">
        <v>4</v>
      </c>
      <c r="C13" s="21" t="s">
        <v>34</v>
      </c>
      <c r="E13" s="105" t="s">
        <v>35</v>
      </c>
      <c r="F13" s="106"/>
      <c r="G13" s="107"/>
      <c r="H13" s="24"/>
      <c r="I13" s="117" t="s">
        <v>36</v>
      </c>
      <c r="J13" s="118"/>
      <c r="K13" s="118"/>
      <c r="L13" s="118"/>
      <c r="M13" s="119"/>
    </row>
    <row r="14" spans="1:17" ht="27" customHeight="1" thickBot="1" x14ac:dyDescent="0.3">
      <c r="A14" s="86"/>
      <c r="B14" s="89"/>
      <c r="C14" s="6" t="s">
        <v>37</v>
      </c>
      <c r="E14" s="126" t="s">
        <v>38</v>
      </c>
      <c r="F14" s="127"/>
      <c r="G14" s="128"/>
      <c r="H14" s="25"/>
      <c r="I14" s="117" t="s">
        <v>39</v>
      </c>
      <c r="J14" s="118"/>
      <c r="K14" s="118"/>
      <c r="L14" s="118"/>
      <c r="M14" s="119"/>
    </row>
    <row r="15" spans="1:17" ht="15.75" thickBot="1" x14ac:dyDescent="0.3">
      <c r="A15" s="87"/>
      <c r="B15" s="90"/>
      <c r="C15" s="11" t="s">
        <v>40</v>
      </c>
      <c r="E15" s="26"/>
    </row>
    <row r="16" spans="1:17" ht="30" x14ac:dyDescent="0.25">
      <c r="A16" s="120" t="s">
        <v>41</v>
      </c>
      <c r="B16" s="89">
        <v>5</v>
      </c>
      <c r="C16" s="27" t="s">
        <v>42</v>
      </c>
      <c r="E16" s="28"/>
    </row>
    <row r="17" spans="1:7" x14ac:dyDescent="0.25">
      <c r="A17" s="121"/>
      <c r="B17" s="89"/>
      <c r="C17" s="6" t="s">
        <v>43</v>
      </c>
    </row>
    <row r="18" spans="1:7" ht="15.75" thickBot="1" x14ac:dyDescent="0.3">
      <c r="A18" s="122"/>
      <c r="B18" s="90"/>
      <c r="C18" s="11" t="s">
        <v>44</v>
      </c>
    </row>
    <row r="19" spans="1:7" x14ac:dyDescent="0.25">
      <c r="A19" s="26"/>
    </row>
    <row r="20" spans="1:7" ht="15.75" thickBot="1" x14ac:dyDescent="0.3"/>
    <row r="21" spans="1:7" ht="15.75" thickBot="1" x14ac:dyDescent="0.3">
      <c r="A21" s="1" t="s">
        <v>1</v>
      </c>
      <c r="B21" s="1" t="s">
        <v>19</v>
      </c>
      <c r="C21" s="29" t="s">
        <v>20</v>
      </c>
      <c r="D21" s="123" t="s">
        <v>45</v>
      </c>
      <c r="E21" s="124"/>
      <c r="F21" s="124"/>
      <c r="G21" s="125"/>
    </row>
    <row r="22" spans="1:7" ht="15.75" thickBot="1" x14ac:dyDescent="0.3">
      <c r="A22" s="30" t="s">
        <v>3</v>
      </c>
      <c r="B22" s="31">
        <v>1</v>
      </c>
      <c r="C22" s="32" t="s">
        <v>46</v>
      </c>
      <c r="D22" s="111" t="s">
        <v>47</v>
      </c>
      <c r="E22" s="112"/>
      <c r="F22" s="112"/>
      <c r="G22" s="113"/>
    </row>
    <row r="23" spans="1:7" ht="30.75" thickBot="1" x14ac:dyDescent="0.3">
      <c r="A23" s="31" t="s">
        <v>4</v>
      </c>
      <c r="B23" s="31">
        <v>2</v>
      </c>
      <c r="C23" s="33" t="s">
        <v>48</v>
      </c>
      <c r="D23" s="111" t="s">
        <v>49</v>
      </c>
      <c r="E23" s="112"/>
      <c r="F23" s="112"/>
      <c r="G23" s="113"/>
    </row>
    <row r="24" spans="1:7" ht="15.75" thickBot="1" x14ac:dyDescent="0.3">
      <c r="A24" s="30" t="s">
        <v>5</v>
      </c>
      <c r="B24" s="31">
        <v>3</v>
      </c>
      <c r="C24" s="32" t="s">
        <v>50</v>
      </c>
      <c r="D24" s="108" t="s">
        <v>51</v>
      </c>
      <c r="E24" s="109"/>
      <c r="F24" s="109"/>
      <c r="G24" s="110"/>
    </row>
    <row r="25" spans="1:7" ht="15.75" thickBot="1" x14ac:dyDescent="0.3">
      <c r="A25" s="30" t="s">
        <v>6</v>
      </c>
      <c r="B25" s="31">
        <v>4</v>
      </c>
      <c r="C25" s="32" t="s">
        <v>52</v>
      </c>
      <c r="D25" s="111" t="s">
        <v>53</v>
      </c>
      <c r="E25" s="112"/>
      <c r="F25" s="112"/>
      <c r="G25" s="113"/>
    </row>
    <row r="26" spans="1:7" ht="15.75" thickBot="1" x14ac:dyDescent="0.3">
      <c r="A26" s="30" t="s">
        <v>7</v>
      </c>
      <c r="B26" s="31">
        <v>5</v>
      </c>
      <c r="C26" s="32" t="s">
        <v>54</v>
      </c>
      <c r="D26" s="114" t="s">
        <v>55</v>
      </c>
      <c r="E26" s="115"/>
      <c r="F26" s="115"/>
      <c r="G26" s="116"/>
    </row>
    <row r="28" spans="1:7" ht="15.75" thickBot="1" x14ac:dyDescent="0.3"/>
    <row r="29" spans="1:7" ht="30.75" thickBot="1" x14ac:dyDescent="0.3">
      <c r="A29" s="34" t="s">
        <v>56</v>
      </c>
      <c r="B29" s="2" t="s">
        <v>57</v>
      </c>
      <c r="C29" s="4" t="s">
        <v>58</v>
      </c>
    </row>
    <row r="30" spans="1:7" ht="15.75" thickBot="1" x14ac:dyDescent="0.3">
      <c r="A30" s="31" t="s">
        <v>8</v>
      </c>
      <c r="B30" s="31">
        <v>1</v>
      </c>
      <c r="C30" s="35" t="s">
        <v>59</v>
      </c>
    </row>
    <row r="31" spans="1:7" ht="15.75" thickBot="1" x14ac:dyDescent="0.3">
      <c r="A31" s="31" t="s">
        <v>60</v>
      </c>
      <c r="B31" s="31">
        <v>2</v>
      </c>
      <c r="C31" s="35" t="s">
        <v>61</v>
      </c>
    </row>
    <row r="32" spans="1:7" ht="15.75" thickBot="1" x14ac:dyDescent="0.3">
      <c r="A32" s="31" t="s">
        <v>62</v>
      </c>
      <c r="B32" s="31">
        <v>3</v>
      </c>
      <c r="C32" s="35" t="s">
        <v>63</v>
      </c>
    </row>
    <row r="33" spans="1:3" ht="15.75" thickBot="1" x14ac:dyDescent="0.3">
      <c r="A33" s="31" t="s">
        <v>64</v>
      </c>
      <c r="B33" s="31">
        <v>4</v>
      </c>
      <c r="C33" s="35" t="s">
        <v>65</v>
      </c>
    </row>
    <row r="34" spans="1:3" ht="15.75" thickBot="1" x14ac:dyDescent="0.3">
      <c r="A34" s="36" t="s">
        <v>66</v>
      </c>
      <c r="B34" s="36">
        <v>5</v>
      </c>
      <c r="C34" s="37" t="s">
        <v>67</v>
      </c>
    </row>
  </sheetData>
  <sheetProtection sheet="1" formatCells="0" formatColumns="0" formatRows="0" insertColumns="0" insertRows="0" insertHyperlinks="0" deleteColumns="0" deleteRows="0" sort="0" autoFilter="0" pivotTables="0"/>
  <mergeCells count="26">
    <mergeCell ref="D24:G24"/>
    <mergeCell ref="D25:G25"/>
    <mergeCell ref="D26:G26"/>
    <mergeCell ref="I14:M14"/>
    <mergeCell ref="A16:A18"/>
    <mergeCell ref="B16:B18"/>
    <mergeCell ref="D21:G21"/>
    <mergeCell ref="D22:G22"/>
    <mergeCell ref="D23:G23"/>
    <mergeCell ref="A13:A15"/>
    <mergeCell ref="B13:B15"/>
    <mergeCell ref="E13:G13"/>
    <mergeCell ref="I13:M13"/>
    <mergeCell ref="E14:G14"/>
    <mergeCell ref="A10:A12"/>
    <mergeCell ref="B10:B12"/>
    <mergeCell ref="E11:G11"/>
    <mergeCell ref="I11:M12"/>
    <mergeCell ref="E12:G12"/>
    <mergeCell ref="A7:A9"/>
    <mergeCell ref="B7:B9"/>
    <mergeCell ref="E2:K2"/>
    <mergeCell ref="E3:F3"/>
    <mergeCell ref="A4:A6"/>
    <mergeCell ref="B4:B6"/>
    <mergeCell ref="E4:F4"/>
  </mergeCells>
  <pageMargins left="0.48" right="0.19685039370078741" top="0.39370078740157483" bottom="0.35433070866141736" header="0.23622047244094491" footer="0.31496062992125984"/>
  <pageSetup paperSize="5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FFFF00"/>
  </sheetPr>
  <dimension ref="B2:AX32"/>
  <sheetViews>
    <sheetView showGridLines="0" tabSelected="1" zoomScale="59" zoomScaleNormal="59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R7" sqref="R7:R8"/>
    </sheetView>
  </sheetViews>
  <sheetFormatPr baseColWidth="10" defaultRowHeight="12.75" x14ac:dyDescent="0.25"/>
  <cols>
    <col min="1" max="1" width="11.42578125" style="40"/>
    <col min="2" max="2" width="16.7109375" style="40" customWidth="1"/>
    <col min="3" max="3" width="18.42578125" style="40" customWidth="1"/>
    <col min="4" max="4" width="37.5703125" style="40" customWidth="1"/>
    <col min="5" max="5" width="36.7109375" style="40" customWidth="1"/>
    <col min="6" max="6" width="6.5703125" style="40" customWidth="1"/>
    <col min="7" max="7" width="4.28515625" style="40" customWidth="1"/>
    <col min="8" max="9" width="3.7109375" style="40" customWidth="1"/>
    <col min="10" max="10" width="5.42578125" style="40" customWidth="1"/>
    <col min="11" max="11" width="4.28515625" style="40" customWidth="1"/>
    <col min="12" max="12" width="3.7109375" style="40" customWidth="1"/>
    <col min="13" max="13" width="3.5703125" style="40" customWidth="1"/>
    <col min="14" max="14" width="3.7109375" style="40" customWidth="1"/>
    <col min="15" max="15" width="3.85546875" style="40" customWidth="1"/>
    <col min="16" max="16" width="9.5703125" style="40" customWidth="1"/>
    <col min="17" max="17" width="3.42578125" style="40" hidden="1" customWidth="1"/>
    <col min="18" max="18" width="3.7109375" style="40" customWidth="1"/>
    <col min="19" max="20" width="4.28515625" style="40" customWidth="1"/>
    <col min="21" max="21" width="10.28515625" style="40" customWidth="1"/>
    <col min="22" max="22" width="38.7109375" style="40" customWidth="1"/>
    <col min="23" max="23" width="40.7109375" style="40" customWidth="1"/>
    <col min="24" max="24" width="24" style="40" customWidth="1"/>
    <col min="25" max="25" width="22.42578125" style="40" customWidth="1"/>
    <col min="26" max="26" width="4.28515625" style="45" customWidth="1"/>
    <col min="27" max="31" width="4.28515625" style="45" hidden="1" customWidth="1"/>
    <col min="32" max="32" width="1.85546875" style="46" hidden="1" customWidth="1"/>
    <col min="33" max="37" width="4.28515625" style="45" hidden="1" customWidth="1"/>
    <col min="38" max="38" width="6.5703125" style="45" hidden="1" customWidth="1"/>
    <col min="39" max="39" width="3.5703125" style="45" hidden="1" customWidth="1"/>
    <col min="40" max="40" width="4.85546875" style="45" hidden="1" customWidth="1"/>
    <col min="41" max="41" width="3.140625" style="45" hidden="1" customWidth="1"/>
    <col min="42" max="42" width="21.7109375" style="45" customWidth="1"/>
    <col min="43" max="16384" width="11.42578125" style="40"/>
  </cols>
  <sheetData>
    <row r="2" spans="2:50" ht="13.5" thickBot="1" x14ac:dyDescent="0.3"/>
    <row r="3" spans="2:50" ht="49.5" customHeight="1" x14ac:dyDescent="0.25">
      <c r="B3" s="133" t="s">
        <v>71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5"/>
      <c r="AX3" s="40" t="s">
        <v>79</v>
      </c>
    </row>
    <row r="4" spans="2:50" ht="39.75" customHeight="1" x14ac:dyDescent="0.25">
      <c r="B4" s="66" t="s">
        <v>72</v>
      </c>
      <c r="C4" s="65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2"/>
    </row>
    <row r="5" spans="2:50" ht="44.25" customHeight="1" x14ac:dyDescent="0.25">
      <c r="B5" s="62" t="s">
        <v>15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4"/>
      <c r="Z5" s="47"/>
    </row>
    <row r="6" spans="2:50" ht="38.25" customHeight="1" x14ac:dyDescent="0.25">
      <c r="B6" s="136" t="s">
        <v>0</v>
      </c>
      <c r="C6" s="139" t="s">
        <v>16</v>
      </c>
      <c r="D6" s="139" t="s">
        <v>76</v>
      </c>
      <c r="E6" s="142" t="s">
        <v>77</v>
      </c>
      <c r="F6" s="145" t="s">
        <v>1</v>
      </c>
      <c r="G6" s="146"/>
      <c r="H6" s="146"/>
      <c r="I6" s="146"/>
      <c r="J6" s="147"/>
      <c r="K6" s="150" t="s">
        <v>78</v>
      </c>
      <c r="L6" s="151"/>
      <c r="M6" s="151"/>
      <c r="N6" s="151"/>
      <c r="O6" s="152"/>
      <c r="P6" s="153" t="s">
        <v>74</v>
      </c>
      <c r="Q6" s="52"/>
      <c r="R6" s="156" t="s">
        <v>2</v>
      </c>
      <c r="S6" s="157"/>
      <c r="T6" s="157"/>
      <c r="U6" s="158"/>
      <c r="V6" s="142" t="s">
        <v>0</v>
      </c>
      <c r="W6" s="142" t="s">
        <v>70</v>
      </c>
      <c r="X6" s="142" t="s">
        <v>68</v>
      </c>
      <c r="Y6" s="148" t="s">
        <v>69</v>
      </c>
      <c r="Z6" s="48"/>
    </row>
    <row r="7" spans="2:50" ht="98.25" customHeight="1" x14ac:dyDescent="0.25">
      <c r="B7" s="137"/>
      <c r="C7" s="140"/>
      <c r="D7" s="140"/>
      <c r="E7" s="143"/>
      <c r="F7" s="67" t="s">
        <v>3</v>
      </c>
      <c r="G7" s="67" t="s">
        <v>4</v>
      </c>
      <c r="H7" s="67" t="s">
        <v>5</v>
      </c>
      <c r="I7" s="67" t="s">
        <v>6</v>
      </c>
      <c r="J7" s="67" t="s">
        <v>7</v>
      </c>
      <c r="K7" s="68" t="s">
        <v>8</v>
      </c>
      <c r="L7" s="68" t="s">
        <v>9</v>
      </c>
      <c r="M7" s="68" t="s">
        <v>10</v>
      </c>
      <c r="N7" s="68" t="s">
        <v>11</v>
      </c>
      <c r="O7" s="68" t="s">
        <v>12</v>
      </c>
      <c r="P7" s="154"/>
      <c r="Q7" s="53"/>
      <c r="R7" s="159" t="s">
        <v>13</v>
      </c>
      <c r="S7" s="161" t="s">
        <v>14</v>
      </c>
      <c r="T7" s="163" t="s">
        <v>9</v>
      </c>
      <c r="U7" s="129" t="s">
        <v>8</v>
      </c>
      <c r="V7" s="144"/>
      <c r="W7" s="144"/>
      <c r="X7" s="144"/>
      <c r="Y7" s="149"/>
      <c r="Z7" s="46"/>
      <c r="AO7" s="49" t="s">
        <v>73</v>
      </c>
      <c r="AP7" s="49"/>
      <c r="AQ7" s="41"/>
      <c r="AR7" s="41"/>
    </row>
    <row r="8" spans="2:50" ht="0.75" customHeight="1" x14ac:dyDescent="0.25">
      <c r="B8" s="138"/>
      <c r="C8" s="141"/>
      <c r="D8" s="141"/>
      <c r="E8" s="144"/>
      <c r="F8" s="54">
        <v>1</v>
      </c>
      <c r="G8" s="55">
        <v>2</v>
      </c>
      <c r="H8" s="55">
        <v>3</v>
      </c>
      <c r="I8" s="55">
        <v>4</v>
      </c>
      <c r="J8" s="55">
        <v>5</v>
      </c>
      <c r="K8" s="56">
        <v>1</v>
      </c>
      <c r="L8" s="57">
        <v>2</v>
      </c>
      <c r="M8" s="57">
        <v>3</v>
      </c>
      <c r="N8" s="57">
        <v>4</v>
      </c>
      <c r="O8" s="57">
        <v>5</v>
      </c>
      <c r="P8" s="155"/>
      <c r="Q8" s="58"/>
      <c r="R8" s="160"/>
      <c r="S8" s="162"/>
      <c r="T8" s="164"/>
      <c r="U8" s="130"/>
      <c r="V8" s="61"/>
      <c r="W8" s="59"/>
      <c r="X8" s="59"/>
      <c r="Y8" s="60"/>
      <c r="Z8" s="46"/>
    </row>
    <row r="9" spans="2:50" ht="111" customHeight="1" x14ac:dyDescent="0.25">
      <c r="B9" s="69"/>
      <c r="C9" s="70"/>
      <c r="D9" s="71"/>
      <c r="E9" s="71"/>
      <c r="F9" s="72"/>
      <c r="G9" s="72"/>
      <c r="H9" s="72"/>
      <c r="I9" s="72"/>
      <c r="J9" s="72"/>
      <c r="K9" s="73"/>
      <c r="L9" s="73"/>
      <c r="M9" s="73"/>
      <c r="N9" s="73"/>
      <c r="O9" s="73"/>
      <c r="P9" s="74" t="str">
        <f>IF(AO9=0," ",AO9)</f>
        <v xml:space="preserve"> </v>
      </c>
      <c r="Q9" s="75"/>
      <c r="R9" s="84" t="str">
        <f>IF(AO9&gt;=15,"ALTO"," ")</f>
        <v xml:space="preserve"> </v>
      </c>
      <c r="S9" s="84" t="str">
        <f>IF(AND(AO9&gt;=8,AO9&lt;=12),"MODERADO"," ")</f>
        <v xml:space="preserve"> </v>
      </c>
      <c r="T9" s="84" t="str">
        <f>IF(AND(AO9&gt;=4,AO9&lt;=6),"BAJO"," ")</f>
        <v xml:space="preserve"> </v>
      </c>
      <c r="U9" s="84" t="str">
        <f>IF(AND(AO9&gt;=1,AO9&lt;=3),"INSIGNIFICANTE"," ")</f>
        <v xml:space="preserve"> </v>
      </c>
      <c r="V9" s="76"/>
      <c r="W9" s="76"/>
      <c r="X9" s="76"/>
      <c r="Y9" s="77"/>
      <c r="Z9" s="50"/>
      <c r="AA9" s="38">
        <f>IF(F9="",0,1)</f>
        <v>0</v>
      </c>
      <c r="AB9" s="38">
        <f>IF(G9="",0,2)</f>
        <v>0</v>
      </c>
      <c r="AC9" s="38">
        <f>IF(H9="",0,3)</f>
        <v>0</v>
      </c>
      <c r="AD9" s="38">
        <f>IF(I9="",0,4)</f>
        <v>0</v>
      </c>
      <c r="AE9" s="38">
        <f>IF(J9="",0,5)</f>
        <v>0</v>
      </c>
      <c r="AF9" s="39"/>
      <c r="AG9" s="38">
        <f>IF(K9="",0,1)</f>
        <v>0</v>
      </c>
      <c r="AH9" s="38">
        <f>IF(L9="",0,2)</f>
        <v>0</v>
      </c>
      <c r="AI9" s="38">
        <f>IF(M9="",0,3)</f>
        <v>0</v>
      </c>
      <c r="AJ9" s="38">
        <f>IF(N9="",0,4)</f>
        <v>0</v>
      </c>
      <c r="AK9" s="38">
        <f>IF(O9="",0,5)</f>
        <v>0</v>
      </c>
      <c r="AM9" s="51">
        <f>SUM(AA9:AE9)</f>
        <v>0</v>
      </c>
      <c r="AN9" s="51">
        <f>SUM(AG9:AK9)</f>
        <v>0</v>
      </c>
      <c r="AO9" s="51">
        <f>AM9*AN9</f>
        <v>0</v>
      </c>
    </row>
    <row r="10" spans="2:50" ht="99" customHeight="1" x14ac:dyDescent="0.25">
      <c r="B10" s="69"/>
      <c r="C10" s="70"/>
      <c r="D10" s="71"/>
      <c r="E10" s="71"/>
      <c r="F10" s="72"/>
      <c r="G10" s="72"/>
      <c r="H10" s="72"/>
      <c r="I10" s="72"/>
      <c r="J10" s="72"/>
      <c r="K10" s="73"/>
      <c r="L10" s="73"/>
      <c r="M10" s="73"/>
      <c r="N10" s="73"/>
      <c r="O10" s="73"/>
      <c r="P10" s="75" t="str">
        <f t="shared" ref="P10:P18" si="0">IF(AO10=0," ",AO10)</f>
        <v xml:space="preserve"> </v>
      </c>
      <c r="Q10" s="75"/>
      <c r="R10" s="78" t="str">
        <f t="shared" ref="R10" si="1">IF(AO10&gt;=15,"ALTO"," ")</f>
        <v xml:space="preserve"> </v>
      </c>
      <c r="S10" s="78" t="str">
        <f t="shared" ref="S10" si="2">IF(AND(AO10&gt;=8,AO10&lt;=12),"MODERADO"," ")</f>
        <v xml:space="preserve"> </v>
      </c>
      <c r="T10" s="78" t="str">
        <f t="shared" ref="T10" si="3">IF(AND(AO10&gt;=4,AO10&lt;=6),"BAJO"," ")</f>
        <v xml:space="preserve"> </v>
      </c>
      <c r="U10" s="78" t="str">
        <f t="shared" ref="U10:U18" si="4">IF(AND(AO10&gt;=1,AO10&lt;=3),"INSIGNIFICANTE"," ")</f>
        <v xml:space="preserve"> </v>
      </c>
      <c r="V10" s="79"/>
      <c r="W10" s="76"/>
      <c r="X10" s="80"/>
      <c r="Y10" s="77"/>
      <c r="Z10" s="50"/>
      <c r="AA10" s="38">
        <f t="shared" ref="AA10:AA11" si="5">IF(F10="",0,1)</f>
        <v>0</v>
      </c>
      <c r="AB10" s="38">
        <f t="shared" ref="AB10:AB11" si="6">IF(G10="",0,2)</f>
        <v>0</v>
      </c>
      <c r="AC10" s="38">
        <f t="shared" ref="AC10:AC11" si="7">IF(H10="",0,3)</f>
        <v>0</v>
      </c>
      <c r="AD10" s="38">
        <f>IF(I10="",0,4)</f>
        <v>0</v>
      </c>
      <c r="AE10" s="38">
        <f t="shared" ref="AE10:AE11" si="8">IF(J10="",0,5)</f>
        <v>0</v>
      </c>
      <c r="AF10" s="39"/>
      <c r="AG10" s="38">
        <f t="shared" ref="AG10:AG11" si="9">IF(K10="",0,1)</f>
        <v>0</v>
      </c>
      <c r="AH10" s="38">
        <f t="shared" ref="AH10:AH11" si="10">IF(L10="",0,2)</f>
        <v>0</v>
      </c>
      <c r="AI10" s="38">
        <f t="shared" ref="AI10:AI11" si="11">IF(M10="",0,3)</f>
        <v>0</v>
      </c>
      <c r="AJ10" s="38">
        <f t="shared" ref="AJ10:AJ11" si="12">IF(N10="",0,4)</f>
        <v>0</v>
      </c>
      <c r="AK10" s="38">
        <f t="shared" ref="AK10:AK11" si="13">IF(O10="",0,5)</f>
        <v>0</v>
      </c>
      <c r="AM10" s="51">
        <f t="shared" ref="AM10:AM11" si="14">SUM(AA10:AE10)</f>
        <v>0</v>
      </c>
      <c r="AN10" s="51">
        <f t="shared" ref="AN10:AN11" si="15">SUM(AG10:AK10)</f>
        <v>0</v>
      </c>
      <c r="AO10" s="51">
        <f t="shared" ref="AO10:AO11" si="16">AM10*AN10</f>
        <v>0</v>
      </c>
    </row>
    <row r="11" spans="2:50" ht="129" customHeight="1" x14ac:dyDescent="0.25">
      <c r="B11" s="69"/>
      <c r="C11" s="71"/>
      <c r="D11" s="81"/>
      <c r="E11" s="82"/>
      <c r="F11" s="72"/>
      <c r="G11" s="72"/>
      <c r="H11" s="72"/>
      <c r="I11" s="72"/>
      <c r="J11" s="72"/>
      <c r="K11" s="73"/>
      <c r="L11" s="73"/>
      <c r="M11" s="73"/>
      <c r="N11" s="73"/>
      <c r="O11" s="73"/>
      <c r="P11" s="75" t="str">
        <f t="shared" si="0"/>
        <v xml:space="preserve"> </v>
      </c>
      <c r="Q11" s="75"/>
      <c r="R11" s="78" t="str">
        <f>IF(AO11&gt;=15,"ALTO"," ")</f>
        <v xml:space="preserve"> </v>
      </c>
      <c r="S11" s="78" t="str">
        <f>IF(AND(AO11&gt;=8,AO11&lt;=12),"MODERADO"," ")</f>
        <v xml:space="preserve"> </v>
      </c>
      <c r="T11" s="78" t="str">
        <f>IF(AND(AO11&gt;=4,AO11&lt;=6),"BAJO"," ")</f>
        <v xml:space="preserve"> </v>
      </c>
      <c r="U11" s="78" t="str">
        <f t="shared" si="4"/>
        <v xml:space="preserve"> </v>
      </c>
      <c r="V11" s="79"/>
      <c r="W11" s="76"/>
      <c r="X11" s="80"/>
      <c r="Y11" s="77"/>
      <c r="Z11" s="50"/>
      <c r="AA11" s="38">
        <f t="shared" si="5"/>
        <v>0</v>
      </c>
      <c r="AB11" s="38">
        <f t="shared" si="6"/>
        <v>0</v>
      </c>
      <c r="AC11" s="38">
        <f t="shared" si="7"/>
        <v>0</v>
      </c>
      <c r="AD11" s="38">
        <f>IF(I11="",0,4)</f>
        <v>0</v>
      </c>
      <c r="AE11" s="38">
        <f t="shared" si="8"/>
        <v>0</v>
      </c>
      <c r="AF11" s="39"/>
      <c r="AG11" s="38">
        <f t="shared" si="9"/>
        <v>0</v>
      </c>
      <c r="AH11" s="38">
        <f t="shared" si="10"/>
        <v>0</v>
      </c>
      <c r="AI11" s="38">
        <f t="shared" si="11"/>
        <v>0</v>
      </c>
      <c r="AJ11" s="38">
        <f t="shared" si="12"/>
        <v>0</v>
      </c>
      <c r="AK11" s="38">
        <f t="shared" si="13"/>
        <v>0</v>
      </c>
      <c r="AM11" s="51">
        <f t="shared" si="14"/>
        <v>0</v>
      </c>
      <c r="AN11" s="51">
        <f t="shared" si="15"/>
        <v>0</v>
      </c>
      <c r="AO11" s="51">
        <f t="shared" si="16"/>
        <v>0</v>
      </c>
    </row>
    <row r="12" spans="2:50" ht="173.25" customHeight="1" x14ac:dyDescent="0.25">
      <c r="B12" s="83" t="s">
        <v>75</v>
      </c>
      <c r="C12" s="71"/>
      <c r="D12" s="81"/>
      <c r="E12" s="82"/>
      <c r="F12" s="72"/>
      <c r="G12" s="72"/>
      <c r="H12" s="72"/>
      <c r="I12" s="72"/>
      <c r="J12" s="72"/>
      <c r="K12" s="73"/>
      <c r="L12" s="73"/>
      <c r="M12" s="73"/>
      <c r="N12" s="73"/>
      <c r="O12" s="73"/>
      <c r="P12" s="75" t="str">
        <f t="shared" si="0"/>
        <v xml:space="preserve"> </v>
      </c>
      <c r="Q12" s="75"/>
      <c r="R12" s="78" t="str">
        <f t="shared" ref="R12:R18" si="17">IF(AO12&gt;=15,"ALTO"," ")</f>
        <v xml:space="preserve"> </v>
      </c>
      <c r="S12" s="78" t="str">
        <f t="shared" ref="S12:S18" si="18">IF(AND(AO12&gt;=8,AO12&lt;=12),"MODERADO"," ")</f>
        <v xml:space="preserve"> </v>
      </c>
      <c r="T12" s="78" t="str">
        <f t="shared" ref="T12:T18" si="19">IF(AND(AO12&gt;=4,AO12&lt;=6),"BAJO"," ")</f>
        <v xml:space="preserve"> </v>
      </c>
      <c r="U12" s="78" t="str">
        <f t="shared" si="4"/>
        <v xml:space="preserve"> </v>
      </c>
      <c r="V12" s="79"/>
      <c r="W12" s="76"/>
      <c r="X12" s="80"/>
      <c r="Y12" s="77"/>
      <c r="Z12" s="50"/>
      <c r="AA12" s="38">
        <f t="shared" ref="AA12:AA18" si="20">IF(F12="",0,1)</f>
        <v>0</v>
      </c>
      <c r="AB12" s="38">
        <f t="shared" ref="AB12:AB18" si="21">IF(G12="",0,2)</f>
        <v>0</v>
      </c>
      <c r="AC12" s="38">
        <f t="shared" ref="AC12:AC18" si="22">IF(H12="",0,3)</f>
        <v>0</v>
      </c>
      <c r="AD12" s="38">
        <f t="shared" ref="AD12:AD18" si="23">IF(I12="",0,4)</f>
        <v>0</v>
      </c>
      <c r="AE12" s="38">
        <f t="shared" ref="AE12:AE18" si="24">IF(J12="",0,5)</f>
        <v>0</v>
      </c>
      <c r="AF12" s="39"/>
      <c r="AG12" s="38">
        <f t="shared" ref="AG12:AG18" si="25">IF(K12="",0,1)</f>
        <v>0</v>
      </c>
      <c r="AH12" s="38">
        <f t="shared" ref="AH12:AH18" si="26">IF(L12="",0,2)</f>
        <v>0</v>
      </c>
      <c r="AI12" s="38">
        <f t="shared" ref="AI12:AI18" si="27">IF(M12="",0,3)</f>
        <v>0</v>
      </c>
      <c r="AJ12" s="38">
        <f t="shared" ref="AJ12:AJ18" si="28">IF(N12="",0,4)</f>
        <v>0</v>
      </c>
      <c r="AK12" s="38">
        <f t="shared" ref="AK12:AK18" si="29">IF(O12="",0,5)</f>
        <v>0</v>
      </c>
      <c r="AM12" s="51">
        <f t="shared" ref="AM12:AM18" si="30">SUM(AA12:AE12)</f>
        <v>0</v>
      </c>
      <c r="AN12" s="51">
        <f t="shared" ref="AN12:AN18" si="31">SUM(AG12:AK12)</f>
        <v>0</v>
      </c>
      <c r="AO12" s="51">
        <f t="shared" ref="AO12:AO18" si="32">AM12*AN12</f>
        <v>0</v>
      </c>
    </row>
    <row r="13" spans="2:50" ht="173.25" customHeight="1" x14ac:dyDescent="0.25">
      <c r="B13" s="83"/>
      <c r="C13" s="71"/>
      <c r="D13" s="81"/>
      <c r="E13" s="82"/>
      <c r="F13" s="72"/>
      <c r="G13" s="72"/>
      <c r="H13" s="72"/>
      <c r="I13" s="72"/>
      <c r="J13" s="72"/>
      <c r="K13" s="73"/>
      <c r="L13" s="73"/>
      <c r="M13" s="73"/>
      <c r="N13" s="73"/>
      <c r="O13" s="73"/>
      <c r="P13" s="75" t="str">
        <f t="shared" si="0"/>
        <v xml:space="preserve"> </v>
      </c>
      <c r="Q13" s="75"/>
      <c r="R13" s="78" t="str">
        <f t="shared" si="17"/>
        <v xml:space="preserve"> </v>
      </c>
      <c r="S13" s="78" t="str">
        <f t="shared" si="18"/>
        <v xml:space="preserve"> </v>
      </c>
      <c r="T13" s="78" t="str">
        <f t="shared" si="19"/>
        <v xml:space="preserve"> </v>
      </c>
      <c r="U13" s="78" t="str">
        <f t="shared" si="4"/>
        <v xml:space="preserve"> </v>
      </c>
      <c r="V13" s="79"/>
      <c r="W13" s="76"/>
      <c r="X13" s="80"/>
      <c r="Y13" s="77"/>
      <c r="Z13" s="50"/>
      <c r="AA13" s="38">
        <f t="shared" si="20"/>
        <v>0</v>
      </c>
      <c r="AB13" s="38">
        <f t="shared" si="21"/>
        <v>0</v>
      </c>
      <c r="AC13" s="38">
        <f t="shared" si="22"/>
        <v>0</v>
      </c>
      <c r="AD13" s="38">
        <f t="shared" si="23"/>
        <v>0</v>
      </c>
      <c r="AE13" s="38">
        <f t="shared" si="24"/>
        <v>0</v>
      </c>
      <c r="AF13" s="39"/>
      <c r="AG13" s="38">
        <f t="shared" si="25"/>
        <v>0</v>
      </c>
      <c r="AH13" s="38">
        <f t="shared" si="26"/>
        <v>0</v>
      </c>
      <c r="AI13" s="38">
        <f t="shared" si="27"/>
        <v>0</v>
      </c>
      <c r="AJ13" s="38">
        <f t="shared" si="28"/>
        <v>0</v>
      </c>
      <c r="AK13" s="38">
        <f t="shared" si="29"/>
        <v>0</v>
      </c>
      <c r="AM13" s="51">
        <f t="shared" si="30"/>
        <v>0</v>
      </c>
      <c r="AN13" s="51">
        <f t="shared" si="31"/>
        <v>0</v>
      </c>
      <c r="AO13" s="51">
        <f t="shared" si="32"/>
        <v>0</v>
      </c>
    </row>
    <row r="14" spans="2:50" ht="173.25" customHeight="1" x14ac:dyDescent="0.25">
      <c r="B14" s="83"/>
      <c r="C14" s="71"/>
      <c r="D14" s="81"/>
      <c r="E14" s="82"/>
      <c r="F14" s="72"/>
      <c r="G14" s="72"/>
      <c r="H14" s="72"/>
      <c r="I14" s="72"/>
      <c r="J14" s="72"/>
      <c r="K14" s="73"/>
      <c r="L14" s="73"/>
      <c r="M14" s="73"/>
      <c r="N14" s="73"/>
      <c r="O14" s="73"/>
      <c r="P14" s="75" t="str">
        <f t="shared" si="0"/>
        <v xml:space="preserve"> </v>
      </c>
      <c r="Q14" s="75"/>
      <c r="R14" s="78" t="str">
        <f t="shared" si="17"/>
        <v xml:space="preserve"> </v>
      </c>
      <c r="S14" s="78" t="str">
        <f t="shared" si="18"/>
        <v xml:space="preserve"> </v>
      </c>
      <c r="T14" s="78" t="str">
        <f t="shared" si="19"/>
        <v xml:space="preserve"> </v>
      </c>
      <c r="U14" s="78" t="str">
        <f t="shared" si="4"/>
        <v xml:space="preserve"> </v>
      </c>
      <c r="V14" s="79"/>
      <c r="W14" s="76"/>
      <c r="X14" s="80"/>
      <c r="Y14" s="77"/>
      <c r="Z14" s="50"/>
      <c r="AA14" s="38">
        <f t="shared" si="20"/>
        <v>0</v>
      </c>
      <c r="AB14" s="38">
        <f t="shared" si="21"/>
        <v>0</v>
      </c>
      <c r="AC14" s="38">
        <f t="shared" si="22"/>
        <v>0</v>
      </c>
      <c r="AD14" s="38">
        <f t="shared" si="23"/>
        <v>0</v>
      </c>
      <c r="AE14" s="38">
        <f t="shared" si="24"/>
        <v>0</v>
      </c>
      <c r="AF14" s="39"/>
      <c r="AG14" s="38">
        <f t="shared" si="25"/>
        <v>0</v>
      </c>
      <c r="AH14" s="38">
        <f t="shared" si="26"/>
        <v>0</v>
      </c>
      <c r="AI14" s="38">
        <f t="shared" si="27"/>
        <v>0</v>
      </c>
      <c r="AJ14" s="38">
        <f t="shared" si="28"/>
        <v>0</v>
      </c>
      <c r="AK14" s="38">
        <f t="shared" si="29"/>
        <v>0</v>
      </c>
      <c r="AM14" s="51">
        <f t="shared" si="30"/>
        <v>0</v>
      </c>
      <c r="AN14" s="51">
        <f t="shared" si="31"/>
        <v>0</v>
      </c>
      <c r="AO14" s="51">
        <f t="shared" si="32"/>
        <v>0</v>
      </c>
    </row>
    <row r="15" spans="2:50" ht="173.25" customHeight="1" x14ac:dyDescent="0.25">
      <c r="B15" s="83"/>
      <c r="C15" s="71"/>
      <c r="D15" s="81"/>
      <c r="E15" s="82"/>
      <c r="F15" s="72"/>
      <c r="G15" s="72"/>
      <c r="H15" s="72"/>
      <c r="I15" s="72"/>
      <c r="J15" s="72"/>
      <c r="K15" s="73"/>
      <c r="L15" s="73"/>
      <c r="M15" s="73"/>
      <c r="N15" s="73"/>
      <c r="O15" s="73"/>
      <c r="P15" s="75" t="str">
        <f t="shared" si="0"/>
        <v xml:space="preserve"> </v>
      </c>
      <c r="Q15" s="75"/>
      <c r="R15" s="78" t="str">
        <f t="shared" si="17"/>
        <v xml:space="preserve"> </v>
      </c>
      <c r="S15" s="78" t="str">
        <f t="shared" si="18"/>
        <v xml:space="preserve"> </v>
      </c>
      <c r="T15" s="78" t="str">
        <f t="shared" si="19"/>
        <v xml:space="preserve"> </v>
      </c>
      <c r="U15" s="78" t="str">
        <f t="shared" si="4"/>
        <v xml:space="preserve"> </v>
      </c>
      <c r="V15" s="79"/>
      <c r="W15" s="76"/>
      <c r="X15" s="80"/>
      <c r="Y15" s="77"/>
      <c r="Z15" s="50"/>
      <c r="AA15" s="38">
        <f t="shared" si="20"/>
        <v>0</v>
      </c>
      <c r="AB15" s="38">
        <f t="shared" si="21"/>
        <v>0</v>
      </c>
      <c r="AC15" s="38">
        <f t="shared" si="22"/>
        <v>0</v>
      </c>
      <c r="AD15" s="38">
        <f t="shared" si="23"/>
        <v>0</v>
      </c>
      <c r="AE15" s="38">
        <f t="shared" si="24"/>
        <v>0</v>
      </c>
      <c r="AF15" s="39"/>
      <c r="AG15" s="38">
        <f t="shared" si="25"/>
        <v>0</v>
      </c>
      <c r="AH15" s="38">
        <f t="shared" si="26"/>
        <v>0</v>
      </c>
      <c r="AI15" s="38">
        <f t="shared" si="27"/>
        <v>0</v>
      </c>
      <c r="AJ15" s="38">
        <f t="shared" si="28"/>
        <v>0</v>
      </c>
      <c r="AK15" s="38">
        <f t="shared" si="29"/>
        <v>0</v>
      </c>
      <c r="AM15" s="51">
        <f t="shared" si="30"/>
        <v>0</v>
      </c>
      <c r="AN15" s="51">
        <f t="shared" si="31"/>
        <v>0</v>
      </c>
      <c r="AO15" s="51">
        <f t="shared" si="32"/>
        <v>0</v>
      </c>
    </row>
    <row r="16" spans="2:50" ht="173.25" customHeight="1" x14ac:dyDescent="0.25">
      <c r="B16" s="83"/>
      <c r="C16" s="71"/>
      <c r="D16" s="81"/>
      <c r="E16" s="82"/>
      <c r="F16" s="72"/>
      <c r="G16" s="72"/>
      <c r="H16" s="72"/>
      <c r="I16" s="72"/>
      <c r="J16" s="72"/>
      <c r="K16" s="73"/>
      <c r="L16" s="73"/>
      <c r="M16" s="73"/>
      <c r="N16" s="73"/>
      <c r="O16" s="73"/>
      <c r="P16" s="75" t="str">
        <f t="shared" si="0"/>
        <v xml:space="preserve"> </v>
      </c>
      <c r="Q16" s="75"/>
      <c r="R16" s="78" t="str">
        <f t="shared" si="17"/>
        <v xml:space="preserve"> </v>
      </c>
      <c r="S16" s="78" t="str">
        <f t="shared" si="18"/>
        <v xml:space="preserve"> </v>
      </c>
      <c r="T16" s="78" t="str">
        <f t="shared" si="19"/>
        <v xml:space="preserve"> </v>
      </c>
      <c r="U16" s="78" t="str">
        <f t="shared" si="4"/>
        <v xml:space="preserve"> </v>
      </c>
      <c r="V16" s="79"/>
      <c r="W16" s="76"/>
      <c r="X16" s="80"/>
      <c r="Y16" s="77"/>
      <c r="Z16" s="50"/>
      <c r="AA16" s="38">
        <f t="shared" si="20"/>
        <v>0</v>
      </c>
      <c r="AB16" s="38">
        <f t="shared" si="21"/>
        <v>0</v>
      </c>
      <c r="AC16" s="38">
        <f t="shared" si="22"/>
        <v>0</v>
      </c>
      <c r="AD16" s="38">
        <f t="shared" si="23"/>
        <v>0</v>
      </c>
      <c r="AE16" s="38">
        <f t="shared" si="24"/>
        <v>0</v>
      </c>
      <c r="AF16" s="39"/>
      <c r="AG16" s="38">
        <f t="shared" si="25"/>
        <v>0</v>
      </c>
      <c r="AH16" s="38">
        <f t="shared" si="26"/>
        <v>0</v>
      </c>
      <c r="AI16" s="38">
        <f t="shared" si="27"/>
        <v>0</v>
      </c>
      <c r="AJ16" s="38">
        <f t="shared" si="28"/>
        <v>0</v>
      </c>
      <c r="AK16" s="38">
        <f t="shared" si="29"/>
        <v>0</v>
      </c>
      <c r="AM16" s="51">
        <f t="shared" si="30"/>
        <v>0</v>
      </c>
      <c r="AN16" s="51">
        <f t="shared" si="31"/>
        <v>0</v>
      </c>
      <c r="AO16" s="51">
        <f t="shared" si="32"/>
        <v>0</v>
      </c>
    </row>
    <row r="17" spans="2:41" ht="173.25" customHeight="1" x14ac:dyDescent="0.25">
      <c r="B17" s="83"/>
      <c r="C17" s="71"/>
      <c r="D17" s="81"/>
      <c r="E17" s="82"/>
      <c r="F17" s="72"/>
      <c r="G17" s="72"/>
      <c r="H17" s="72"/>
      <c r="I17" s="72"/>
      <c r="J17" s="72"/>
      <c r="K17" s="73"/>
      <c r="L17" s="73"/>
      <c r="M17" s="73"/>
      <c r="N17" s="73"/>
      <c r="O17" s="73"/>
      <c r="P17" s="75" t="str">
        <f t="shared" si="0"/>
        <v xml:space="preserve"> </v>
      </c>
      <c r="Q17" s="75"/>
      <c r="R17" s="78" t="str">
        <f t="shared" si="17"/>
        <v xml:space="preserve"> </v>
      </c>
      <c r="S17" s="78" t="str">
        <f t="shared" si="18"/>
        <v xml:space="preserve"> </v>
      </c>
      <c r="T17" s="78" t="str">
        <f t="shared" si="19"/>
        <v xml:space="preserve"> </v>
      </c>
      <c r="U17" s="78" t="str">
        <f t="shared" si="4"/>
        <v xml:space="preserve"> </v>
      </c>
      <c r="V17" s="79"/>
      <c r="W17" s="76"/>
      <c r="X17" s="80"/>
      <c r="Y17" s="77"/>
      <c r="Z17" s="50"/>
      <c r="AA17" s="38">
        <f t="shared" si="20"/>
        <v>0</v>
      </c>
      <c r="AB17" s="38">
        <f t="shared" si="21"/>
        <v>0</v>
      </c>
      <c r="AC17" s="38">
        <f t="shared" si="22"/>
        <v>0</v>
      </c>
      <c r="AD17" s="38">
        <f t="shared" si="23"/>
        <v>0</v>
      </c>
      <c r="AE17" s="38">
        <f t="shared" si="24"/>
        <v>0</v>
      </c>
      <c r="AF17" s="39"/>
      <c r="AG17" s="38">
        <f t="shared" si="25"/>
        <v>0</v>
      </c>
      <c r="AH17" s="38">
        <f t="shared" si="26"/>
        <v>0</v>
      </c>
      <c r="AI17" s="38">
        <f t="shared" si="27"/>
        <v>0</v>
      </c>
      <c r="AJ17" s="38">
        <f t="shared" si="28"/>
        <v>0</v>
      </c>
      <c r="AK17" s="38">
        <f t="shared" si="29"/>
        <v>0</v>
      </c>
      <c r="AM17" s="51">
        <f t="shared" si="30"/>
        <v>0</v>
      </c>
      <c r="AN17" s="51">
        <f t="shared" si="31"/>
        <v>0</v>
      </c>
      <c r="AO17" s="51">
        <f t="shared" si="32"/>
        <v>0</v>
      </c>
    </row>
    <row r="18" spans="2:41" ht="173.25" customHeight="1" x14ac:dyDescent="0.25">
      <c r="B18" s="83"/>
      <c r="C18" s="71"/>
      <c r="D18" s="81"/>
      <c r="E18" s="82"/>
      <c r="F18" s="72"/>
      <c r="G18" s="72"/>
      <c r="H18" s="72"/>
      <c r="I18" s="72"/>
      <c r="J18" s="72"/>
      <c r="K18" s="73"/>
      <c r="L18" s="73"/>
      <c r="M18" s="73"/>
      <c r="N18" s="73"/>
      <c r="O18" s="73"/>
      <c r="P18" s="75" t="str">
        <f t="shared" si="0"/>
        <v xml:space="preserve"> </v>
      </c>
      <c r="Q18" s="75"/>
      <c r="R18" s="78" t="str">
        <f t="shared" si="17"/>
        <v xml:space="preserve"> </v>
      </c>
      <c r="S18" s="78" t="str">
        <f t="shared" si="18"/>
        <v xml:space="preserve"> </v>
      </c>
      <c r="T18" s="78" t="str">
        <f t="shared" si="19"/>
        <v xml:space="preserve"> </v>
      </c>
      <c r="U18" s="78" t="str">
        <f t="shared" si="4"/>
        <v xml:space="preserve"> </v>
      </c>
      <c r="V18" s="79"/>
      <c r="W18" s="76"/>
      <c r="X18" s="80"/>
      <c r="Y18" s="77"/>
      <c r="Z18" s="50"/>
      <c r="AA18" s="38">
        <f t="shared" si="20"/>
        <v>0</v>
      </c>
      <c r="AB18" s="38">
        <f t="shared" si="21"/>
        <v>0</v>
      </c>
      <c r="AC18" s="38">
        <f t="shared" si="22"/>
        <v>0</v>
      </c>
      <c r="AD18" s="38">
        <f t="shared" si="23"/>
        <v>0</v>
      </c>
      <c r="AE18" s="38">
        <f t="shared" si="24"/>
        <v>0</v>
      </c>
      <c r="AF18" s="39"/>
      <c r="AG18" s="38">
        <f t="shared" si="25"/>
        <v>0</v>
      </c>
      <c r="AH18" s="38">
        <f t="shared" si="26"/>
        <v>0</v>
      </c>
      <c r="AI18" s="38">
        <f t="shared" si="27"/>
        <v>0</v>
      </c>
      <c r="AJ18" s="38">
        <f t="shared" si="28"/>
        <v>0</v>
      </c>
      <c r="AK18" s="38">
        <f t="shared" si="29"/>
        <v>0</v>
      </c>
      <c r="AM18" s="51">
        <f t="shared" si="30"/>
        <v>0</v>
      </c>
      <c r="AN18" s="51">
        <f t="shared" si="31"/>
        <v>0</v>
      </c>
      <c r="AO18" s="51">
        <f t="shared" si="32"/>
        <v>0</v>
      </c>
    </row>
    <row r="19" spans="2:41" ht="173.25" customHeight="1" x14ac:dyDescent="0.25">
      <c r="B19" s="83"/>
      <c r="C19" s="71"/>
      <c r="D19" s="81"/>
      <c r="E19" s="82"/>
      <c r="F19" s="72"/>
      <c r="G19" s="72"/>
      <c r="H19" s="72"/>
      <c r="I19" s="72"/>
      <c r="J19" s="72"/>
      <c r="K19" s="73"/>
      <c r="L19" s="73"/>
      <c r="M19" s="73"/>
      <c r="N19" s="73"/>
      <c r="O19" s="73"/>
      <c r="P19" s="75" t="str">
        <f t="shared" ref="P19" si="33">IF(AO19=0," ",AO19)</f>
        <v xml:space="preserve"> </v>
      </c>
      <c r="Q19" s="75"/>
      <c r="R19" s="78" t="str">
        <f t="shared" ref="R19" si="34">IF(AO19&gt;=15,"ALTO"," ")</f>
        <v xml:space="preserve"> </v>
      </c>
      <c r="S19" s="78" t="str">
        <f t="shared" ref="S19" si="35">IF(AND(AO19&gt;=8,AO19&lt;=12),"MODERADO"," ")</f>
        <v xml:space="preserve"> </v>
      </c>
      <c r="T19" s="78" t="str">
        <f t="shared" ref="T19" si="36">IF(AND(AO19&gt;=4,AO19&lt;=6),"BAJO"," ")</f>
        <v xml:space="preserve"> </v>
      </c>
      <c r="U19" s="78" t="str">
        <f t="shared" ref="U19" si="37">IF(AND(AO19&gt;=1,AO19&lt;=3),"INSIGNIFICANTE"," ")</f>
        <v xml:space="preserve"> </v>
      </c>
      <c r="V19" s="79"/>
      <c r="W19" s="76"/>
      <c r="X19" s="80"/>
      <c r="Y19" s="77"/>
      <c r="Z19" s="50"/>
      <c r="AA19" s="38">
        <f t="shared" ref="AA19" si="38">IF(F19="",0,1)</f>
        <v>0</v>
      </c>
      <c r="AB19" s="38">
        <f t="shared" ref="AB19" si="39">IF(G19="",0,2)</f>
        <v>0</v>
      </c>
      <c r="AC19" s="38">
        <f t="shared" ref="AC19" si="40">IF(H19="",0,3)</f>
        <v>0</v>
      </c>
      <c r="AD19" s="38">
        <f t="shared" ref="AD19" si="41">IF(I19="",0,4)</f>
        <v>0</v>
      </c>
      <c r="AE19" s="38">
        <f t="shared" ref="AE19" si="42">IF(J19="",0,5)</f>
        <v>0</v>
      </c>
      <c r="AF19" s="39"/>
      <c r="AG19" s="38">
        <f t="shared" ref="AG19" si="43">IF(K19="",0,1)</f>
        <v>0</v>
      </c>
      <c r="AH19" s="38">
        <f t="shared" ref="AH19" si="44">IF(L19="",0,2)</f>
        <v>0</v>
      </c>
      <c r="AI19" s="38">
        <f t="shared" ref="AI19" si="45">IF(M19="",0,3)</f>
        <v>0</v>
      </c>
      <c r="AJ19" s="38">
        <f t="shared" ref="AJ19" si="46">IF(N19="",0,4)</f>
        <v>0</v>
      </c>
      <c r="AK19" s="38">
        <f t="shared" ref="AK19" si="47">IF(O19="",0,5)</f>
        <v>0</v>
      </c>
      <c r="AM19" s="51">
        <f t="shared" ref="AM19" si="48">SUM(AA19:AE19)</f>
        <v>0</v>
      </c>
      <c r="AN19" s="51">
        <f t="shared" ref="AN19" si="49">SUM(AG19:AK19)</f>
        <v>0</v>
      </c>
      <c r="AO19" s="51">
        <f t="shared" ref="AO19" si="50">AM19*AN19</f>
        <v>0</v>
      </c>
    </row>
    <row r="20" spans="2:41" ht="173.25" customHeight="1" x14ac:dyDescent="0.25">
      <c r="B20" s="83"/>
      <c r="C20" s="71"/>
      <c r="D20" s="81"/>
      <c r="E20" s="82"/>
      <c r="F20" s="72"/>
      <c r="G20" s="72"/>
      <c r="H20" s="72"/>
      <c r="I20" s="72"/>
      <c r="J20" s="72"/>
      <c r="K20" s="73"/>
      <c r="L20" s="73"/>
      <c r="M20" s="73"/>
      <c r="N20" s="73"/>
      <c r="O20" s="73"/>
      <c r="P20" s="75" t="str">
        <f t="shared" ref="P20:P31" si="51">IF(AO20=0," ",AO20)</f>
        <v xml:space="preserve"> </v>
      </c>
      <c r="Q20" s="75"/>
      <c r="R20" s="78" t="str">
        <f t="shared" ref="R20:R31" si="52">IF(AO20&gt;=15,"ALTO"," ")</f>
        <v xml:space="preserve"> </v>
      </c>
      <c r="S20" s="78" t="str">
        <f t="shared" ref="S20:S31" si="53">IF(AND(AO20&gt;=8,AO20&lt;=12),"MODERADO"," ")</f>
        <v xml:space="preserve"> </v>
      </c>
      <c r="T20" s="78" t="str">
        <f t="shared" ref="T20:T31" si="54">IF(AND(AO20&gt;=4,AO20&lt;=6),"BAJO"," ")</f>
        <v xml:space="preserve"> </v>
      </c>
      <c r="U20" s="78" t="str">
        <f t="shared" ref="U20:U31" si="55">IF(AND(AO20&gt;=1,AO20&lt;=3),"INSIGNIFICANTE"," ")</f>
        <v xml:space="preserve"> </v>
      </c>
      <c r="V20" s="79"/>
      <c r="W20" s="76"/>
      <c r="X20" s="80"/>
      <c r="Y20" s="77"/>
      <c r="Z20" s="50"/>
      <c r="AA20" s="38">
        <f t="shared" ref="AA20:AA31" si="56">IF(F20="",0,1)</f>
        <v>0</v>
      </c>
      <c r="AB20" s="38">
        <f t="shared" ref="AB20:AB31" si="57">IF(G20="",0,2)</f>
        <v>0</v>
      </c>
      <c r="AC20" s="38">
        <f t="shared" ref="AC20:AC31" si="58">IF(H20="",0,3)</f>
        <v>0</v>
      </c>
      <c r="AD20" s="38">
        <f t="shared" ref="AD20:AD31" si="59">IF(I20="",0,4)</f>
        <v>0</v>
      </c>
      <c r="AE20" s="38">
        <f t="shared" ref="AE20:AE31" si="60">IF(J20="",0,5)</f>
        <v>0</v>
      </c>
      <c r="AF20" s="39"/>
      <c r="AG20" s="38">
        <f t="shared" ref="AG20:AG31" si="61">IF(K20="",0,1)</f>
        <v>0</v>
      </c>
      <c r="AH20" s="38">
        <f t="shared" ref="AH20:AH31" si="62">IF(L20="",0,2)</f>
        <v>0</v>
      </c>
      <c r="AI20" s="38">
        <f t="shared" ref="AI20:AI31" si="63">IF(M20="",0,3)</f>
        <v>0</v>
      </c>
      <c r="AJ20" s="38">
        <f t="shared" ref="AJ20:AJ31" si="64">IF(N20="",0,4)</f>
        <v>0</v>
      </c>
      <c r="AK20" s="38">
        <f t="shared" ref="AK20:AK31" si="65">IF(O20="",0,5)</f>
        <v>0</v>
      </c>
      <c r="AM20" s="51">
        <f t="shared" ref="AM20:AM31" si="66">SUM(AA20:AE20)</f>
        <v>0</v>
      </c>
      <c r="AN20" s="51">
        <f t="shared" ref="AN20:AN31" si="67">SUM(AG20:AK20)</f>
        <v>0</v>
      </c>
      <c r="AO20" s="51">
        <f t="shared" ref="AO20:AO31" si="68">AM20*AN20</f>
        <v>0</v>
      </c>
    </row>
    <row r="21" spans="2:41" ht="173.25" customHeight="1" x14ac:dyDescent="0.25">
      <c r="B21" s="83"/>
      <c r="C21" s="71"/>
      <c r="D21" s="81"/>
      <c r="E21" s="82"/>
      <c r="F21" s="72"/>
      <c r="G21" s="72"/>
      <c r="H21" s="72"/>
      <c r="I21" s="72"/>
      <c r="J21" s="72"/>
      <c r="K21" s="73"/>
      <c r="L21" s="73"/>
      <c r="M21" s="73"/>
      <c r="N21" s="73"/>
      <c r="O21" s="73"/>
      <c r="P21" s="75" t="str">
        <f t="shared" si="51"/>
        <v xml:space="preserve"> </v>
      </c>
      <c r="Q21" s="75"/>
      <c r="R21" s="78" t="str">
        <f t="shared" si="52"/>
        <v xml:space="preserve"> </v>
      </c>
      <c r="S21" s="78" t="str">
        <f t="shared" si="53"/>
        <v xml:space="preserve"> </v>
      </c>
      <c r="T21" s="78" t="str">
        <f t="shared" si="54"/>
        <v xml:space="preserve"> </v>
      </c>
      <c r="U21" s="78" t="str">
        <f t="shared" si="55"/>
        <v xml:space="preserve"> </v>
      </c>
      <c r="V21" s="79"/>
      <c r="W21" s="76"/>
      <c r="X21" s="80"/>
      <c r="Y21" s="77"/>
      <c r="Z21" s="50"/>
      <c r="AA21" s="38">
        <f t="shared" si="56"/>
        <v>0</v>
      </c>
      <c r="AB21" s="38">
        <f t="shared" si="57"/>
        <v>0</v>
      </c>
      <c r="AC21" s="38">
        <f t="shared" si="58"/>
        <v>0</v>
      </c>
      <c r="AD21" s="38">
        <f t="shared" si="59"/>
        <v>0</v>
      </c>
      <c r="AE21" s="38">
        <f t="shared" si="60"/>
        <v>0</v>
      </c>
      <c r="AF21" s="39"/>
      <c r="AG21" s="38">
        <f t="shared" si="61"/>
        <v>0</v>
      </c>
      <c r="AH21" s="38">
        <f t="shared" si="62"/>
        <v>0</v>
      </c>
      <c r="AI21" s="38">
        <f t="shared" si="63"/>
        <v>0</v>
      </c>
      <c r="AJ21" s="38">
        <f t="shared" si="64"/>
        <v>0</v>
      </c>
      <c r="AK21" s="38">
        <f t="shared" si="65"/>
        <v>0</v>
      </c>
      <c r="AM21" s="51">
        <f t="shared" si="66"/>
        <v>0</v>
      </c>
      <c r="AN21" s="51">
        <f t="shared" si="67"/>
        <v>0</v>
      </c>
      <c r="AO21" s="51">
        <f t="shared" si="68"/>
        <v>0</v>
      </c>
    </row>
    <row r="22" spans="2:41" ht="173.25" customHeight="1" x14ac:dyDescent="0.25">
      <c r="B22" s="83"/>
      <c r="C22" s="71"/>
      <c r="D22" s="81"/>
      <c r="E22" s="82"/>
      <c r="F22" s="72"/>
      <c r="G22" s="72"/>
      <c r="H22" s="72"/>
      <c r="I22" s="72"/>
      <c r="J22" s="72"/>
      <c r="K22" s="73"/>
      <c r="L22" s="73"/>
      <c r="M22" s="73"/>
      <c r="N22" s="73"/>
      <c r="O22" s="73"/>
      <c r="P22" s="75" t="str">
        <f t="shared" si="51"/>
        <v xml:space="preserve"> </v>
      </c>
      <c r="Q22" s="75"/>
      <c r="R22" s="78" t="str">
        <f t="shared" si="52"/>
        <v xml:space="preserve"> </v>
      </c>
      <c r="S22" s="78" t="str">
        <f t="shared" si="53"/>
        <v xml:space="preserve"> </v>
      </c>
      <c r="T22" s="78" t="str">
        <f t="shared" si="54"/>
        <v xml:space="preserve"> </v>
      </c>
      <c r="U22" s="78" t="str">
        <f t="shared" si="55"/>
        <v xml:space="preserve"> </v>
      </c>
      <c r="V22" s="79"/>
      <c r="W22" s="76"/>
      <c r="X22" s="80"/>
      <c r="Y22" s="77"/>
      <c r="Z22" s="50"/>
      <c r="AA22" s="38">
        <f t="shared" si="56"/>
        <v>0</v>
      </c>
      <c r="AB22" s="38">
        <f t="shared" si="57"/>
        <v>0</v>
      </c>
      <c r="AC22" s="38">
        <f t="shared" si="58"/>
        <v>0</v>
      </c>
      <c r="AD22" s="38">
        <f t="shared" si="59"/>
        <v>0</v>
      </c>
      <c r="AE22" s="38">
        <f t="shared" si="60"/>
        <v>0</v>
      </c>
      <c r="AF22" s="39"/>
      <c r="AG22" s="38">
        <f t="shared" si="61"/>
        <v>0</v>
      </c>
      <c r="AH22" s="38">
        <f t="shared" si="62"/>
        <v>0</v>
      </c>
      <c r="AI22" s="38">
        <f t="shared" si="63"/>
        <v>0</v>
      </c>
      <c r="AJ22" s="38">
        <f t="shared" si="64"/>
        <v>0</v>
      </c>
      <c r="AK22" s="38">
        <f t="shared" si="65"/>
        <v>0</v>
      </c>
      <c r="AM22" s="51">
        <f t="shared" si="66"/>
        <v>0</v>
      </c>
      <c r="AN22" s="51">
        <f t="shared" si="67"/>
        <v>0</v>
      </c>
      <c r="AO22" s="51">
        <f t="shared" si="68"/>
        <v>0</v>
      </c>
    </row>
    <row r="23" spans="2:41" ht="173.25" customHeight="1" x14ac:dyDescent="0.25">
      <c r="B23" s="83"/>
      <c r="C23" s="71"/>
      <c r="D23" s="81"/>
      <c r="E23" s="82"/>
      <c r="F23" s="72"/>
      <c r="G23" s="72"/>
      <c r="H23" s="72"/>
      <c r="I23" s="72"/>
      <c r="J23" s="72"/>
      <c r="K23" s="73"/>
      <c r="L23" s="73"/>
      <c r="M23" s="73"/>
      <c r="N23" s="73"/>
      <c r="O23" s="73"/>
      <c r="P23" s="75" t="str">
        <f t="shared" si="51"/>
        <v xml:space="preserve"> </v>
      </c>
      <c r="Q23" s="75"/>
      <c r="R23" s="78" t="str">
        <f t="shared" si="52"/>
        <v xml:space="preserve"> </v>
      </c>
      <c r="S23" s="78" t="str">
        <f t="shared" si="53"/>
        <v xml:space="preserve"> </v>
      </c>
      <c r="T23" s="78" t="str">
        <f t="shared" si="54"/>
        <v xml:space="preserve"> </v>
      </c>
      <c r="U23" s="78" t="str">
        <f t="shared" si="55"/>
        <v xml:space="preserve"> </v>
      </c>
      <c r="V23" s="79"/>
      <c r="W23" s="76"/>
      <c r="X23" s="80"/>
      <c r="Y23" s="77"/>
      <c r="Z23" s="50"/>
      <c r="AA23" s="38">
        <f t="shared" si="56"/>
        <v>0</v>
      </c>
      <c r="AB23" s="38">
        <f t="shared" si="57"/>
        <v>0</v>
      </c>
      <c r="AC23" s="38">
        <f t="shared" si="58"/>
        <v>0</v>
      </c>
      <c r="AD23" s="38">
        <f t="shared" si="59"/>
        <v>0</v>
      </c>
      <c r="AE23" s="38">
        <f t="shared" si="60"/>
        <v>0</v>
      </c>
      <c r="AF23" s="39"/>
      <c r="AG23" s="38">
        <f t="shared" si="61"/>
        <v>0</v>
      </c>
      <c r="AH23" s="38">
        <f t="shared" si="62"/>
        <v>0</v>
      </c>
      <c r="AI23" s="38">
        <f t="shared" si="63"/>
        <v>0</v>
      </c>
      <c r="AJ23" s="38">
        <f t="shared" si="64"/>
        <v>0</v>
      </c>
      <c r="AK23" s="38">
        <f t="shared" si="65"/>
        <v>0</v>
      </c>
      <c r="AM23" s="51">
        <f t="shared" si="66"/>
        <v>0</v>
      </c>
      <c r="AN23" s="51">
        <f t="shared" si="67"/>
        <v>0</v>
      </c>
      <c r="AO23" s="51">
        <f t="shared" si="68"/>
        <v>0</v>
      </c>
    </row>
    <row r="24" spans="2:41" ht="173.25" customHeight="1" x14ac:dyDescent="0.25">
      <c r="B24" s="83"/>
      <c r="C24" s="71"/>
      <c r="D24" s="81"/>
      <c r="E24" s="82"/>
      <c r="F24" s="72"/>
      <c r="G24" s="72"/>
      <c r="H24" s="72"/>
      <c r="I24" s="72"/>
      <c r="J24" s="72"/>
      <c r="K24" s="73"/>
      <c r="L24" s="73"/>
      <c r="M24" s="73"/>
      <c r="N24" s="73"/>
      <c r="O24" s="73"/>
      <c r="P24" s="75" t="str">
        <f t="shared" si="51"/>
        <v xml:space="preserve"> </v>
      </c>
      <c r="Q24" s="75"/>
      <c r="R24" s="78" t="str">
        <f t="shared" si="52"/>
        <v xml:space="preserve"> </v>
      </c>
      <c r="S24" s="78" t="str">
        <f t="shared" si="53"/>
        <v xml:space="preserve"> </v>
      </c>
      <c r="T24" s="78" t="str">
        <f t="shared" si="54"/>
        <v xml:space="preserve"> </v>
      </c>
      <c r="U24" s="78" t="str">
        <f t="shared" si="55"/>
        <v xml:space="preserve"> </v>
      </c>
      <c r="V24" s="79"/>
      <c r="W24" s="76"/>
      <c r="X24" s="80"/>
      <c r="Y24" s="77"/>
      <c r="Z24" s="50"/>
      <c r="AA24" s="38">
        <f t="shared" si="56"/>
        <v>0</v>
      </c>
      <c r="AB24" s="38">
        <f t="shared" si="57"/>
        <v>0</v>
      </c>
      <c r="AC24" s="38">
        <f t="shared" si="58"/>
        <v>0</v>
      </c>
      <c r="AD24" s="38">
        <f t="shared" si="59"/>
        <v>0</v>
      </c>
      <c r="AE24" s="38">
        <f t="shared" si="60"/>
        <v>0</v>
      </c>
      <c r="AF24" s="39"/>
      <c r="AG24" s="38">
        <f t="shared" si="61"/>
        <v>0</v>
      </c>
      <c r="AH24" s="38">
        <f t="shared" si="62"/>
        <v>0</v>
      </c>
      <c r="AI24" s="38">
        <f t="shared" si="63"/>
        <v>0</v>
      </c>
      <c r="AJ24" s="38">
        <f t="shared" si="64"/>
        <v>0</v>
      </c>
      <c r="AK24" s="38">
        <f t="shared" si="65"/>
        <v>0</v>
      </c>
      <c r="AM24" s="51">
        <f t="shared" si="66"/>
        <v>0</v>
      </c>
      <c r="AN24" s="51">
        <f t="shared" si="67"/>
        <v>0</v>
      </c>
      <c r="AO24" s="51">
        <f t="shared" si="68"/>
        <v>0</v>
      </c>
    </row>
    <row r="25" spans="2:41" ht="173.25" customHeight="1" x14ac:dyDescent="0.25">
      <c r="B25" s="83"/>
      <c r="C25" s="71"/>
      <c r="D25" s="81"/>
      <c r="E25" s="82"/>
      <c r="F25" s="72"/>
      <c r="G25" s="72"/>
      <c r="H25" s="72"/>
      <c r="I25" s="72"/>
      <c r="J25" s="72"/>
      <c r="K25" s="73"/>
      <c r="L25" s="73"/>
      <c r="M25" s="73"/>
      <c r="N25" s="73"/>
      <c r="O25" s="73"/>
      <c r="P25" s="75" t="str">
        <f t="shared" si="51"/>
        <v xml:space="preserve"> </v>
      </c>
      <c r="Q25" s="75"/>
      <c r="R25" s="78" t="str">
        <f t="shared" si="52"/>
        <v xml:space="preserve"> </v>
      </c>
      <c r="S25" s="78" t="str">
        <f t="shared" si="53"/>
        <v xml:space="preserve"> </v>
      </c>
      <c r="T25" s="78" t="str">
        <f t="shared" si="54"/>
        <v xml:space="preserve"> </v>
      </c>
      <c r="U25" s="78" t="str">
        <f t="shared" si="55"/>
        <v xml:space="preserve"> </v>
      </c>
      <c r="V25" s="79"/>
      <c r="W25" s="76"/>
      <c r="X25" s="80"/>
      <c r="Y25" s="77"/>
      <c r="Z25" s="50"/>
      <c r="AA25" s="38">
        <f t="shared" si="56"/>
        <v>0</v>
      </c>
      <c r="AB25" s="38">
        <f t="shared" si="57"/>
        <v>0</v>
      </c>
      <c r="AC25" s="38">
        <f t="shared" si="58"/>
        <v>0</v>
      </c>
      <c r="AD25" s="38">
        <f t="shared" si="59"/>
        <v>0</v>
      </c>
      <c r="AE25" s="38">
        <f t="shared" si="60"/>
        <v>0</v>
      </c>
      <c r="AF25" s="39"/>
      <c r="AG25" s="38">
        <f t="shared" si="61"/>
        <v>0</v>
      </c>
      <c r="AH25" s="38">
        <f t="shared" si="62"/>
        <v>0</v>
      </c>
      <c r="AI25" s="38">
        <f t="shared" si="63"/>
        <v>0</v>
      </c>
      <c r="AJ25" s="38">
        <f t="shared" si="64"/>
        <v>0</v>
      </c>
      <c r="AK25" s="38">
        <f t="shared" si="65"/>
        <v>0</v>
      </c>
      <c r="AM25" s="51">
        <f t="shared" si="66"/>
        <v>0</v>
      </c>
      <c r="AN25" s="51">
        <f t="shared" si="67"/>
        <v>0</v>
      </c>
      <c r="AO25" s="51">
        <f t="shared" si="68"/>
        <v>0</v>
      </c>
    </row>
    <row r="26" spans="2:41" ht="173.25" customHeight="1" x14ac:dyDescent="0.25">
      <c r="B26" s="83"/>
      <c r="C26" s="71"/>
      <c r="D26" s="81"/>
      <c r="E26" s="82"/>
      <c r="F26" s="72"/>
      <c r="G26" s="72"/>
      <c r="H26" s="72"/>
      <c r="I26" s="72"/>
      <c r="J26" s="72"/>
      <c r="K26" s="73"/>
      <c r="L26" s="73"/>
      <c r="M26" s="73"/>
      <c r="N26" s="73"/>
      <c r="O26" s="73"/>
      <c r="P26" s="75" t="str">
        <f t="shared" si="51"/>
        <v xml:space="preserve"> </v>
      </c>
      <c r="Q26" s="75"/>
      <c r="R26" s="78" t="str">
        <f t="shared" si="52"/>
        <v xml:space="preserve"> </v>
      </c>
      <c r="S26" s="78" t="str">
        <f t="shared" si="53"/>
        <v xml:space="preserve"> </v>
      </c>
      <c r="T26" s="78" t="str">
        <f t="shared" si="54"/>
        <v xml:space="preserve"> </v>
      </c>
      <c r="U26" s="78" t="str">
        <f t="shared" si="55"/>
        <v xml:space="preserve"> </v>
      </c>
      <c r="V26" s="79"/>
      <c r="W26" s="76"/>
      <c r="X26" s="80"/>
      <c r="Y26" s="77"/>
      <c r="Z26" s="50"/>
      <c r="AA26" s="38">
        <f t="shared" si="56"/>
        <v>0</v>
      </c>
      <c r="AB26" s="38">
        <f t="shared" si="57"/>
        <v>0</v>
      </c>
      <c r="AC26" s="38">
        <f t="shared" si="58"/>
        <v>0</v>
      </c>
      <c r="AD26" s="38">
        <f t="shared" si="59"/>
        <v>0</v>
      </c>
      <c r="AE26" s="38">
        <f t="shared" si="60"/>
        <v>0</v>
      </c>
      <c r="AF26" s="39"/>
      <c r="AG26" s="38">
        <f t="shared" si="61"/>
        <v>0</v>
      </c>
      <c r="AH26" s="38">
        <f t="shared" si="62"/>
        <v>0</v>
      </c>
      <c r="AI26" s="38">
        <f t="shared" si="63"/>
        <v>0</v>
      </c>
      <c r="AJ26" s="38">
        <f t="shared" si="64"/>
        <v>0</v>
      </c>
      <c r="AK26" s="38">
        <f t="shared" si="65"/>
        <v>0</v>
      </c>
      <c r="AM26" s="51">
        <f t="shared" si="66"/>
        <v>0</v>
      </c>
      <c r="AN26" s="51">
        <f t="shared" si="67"/>
        <v>0</v>
      </c>
      <c r="AO26" s="51">
        <f t="shared" si="68"/>
        <v>0</v>
      </c>
    </row>
    <row r="27" spans="2:41" ht="173.25" customHeight="1" x14ac:dyDescent="0.25">
      <c r="B27" s="83"/>
      <c r="C27" s="71"/>
      <c r="D27" s="81"/>
      <c r="E27" s="82"/>
      <c r="F27" s="72"/>
      <c r="G27" s="72"/>
      <c r="H27" s="72"/>
      <c r="I27" s="72"/>
      <c r="J27" s="72"/>
      <c r="K27" s="73"/>
      <c r="L27" s="73"/>
      <c r="M27" s="73"/>
      <c r="N27" s="73"/>
      <c r="O27" s="73"/>
      <c r="P27" s="75" t="str">
        <f t="shared" si="51"/>
        <v xml:space="preserve"> </v>
      </c>
      <c r="Q27" s="75"/>
      <c r="R27" s="78" t="str">
        <f t="shared" si="52"/>
        <v xml:space="preserve"> </v>
      </c>
      <c r="S27" s="78" t="str">
        <f t="shared" si="53"/>
        <v xml:space="preserve"> </v>
      </c>
      <c r="T27" s="78" t="str">
        <f t="shared" si="54"/>
        <v xml:space="preserve"> </v>
      </c>
      <c r="U27" s="78" t="str">
        <f t="shared" si="55"/>
        <v xml:space="preserve"> </v>
      </c>
      <c r="V27" s="79"/>
      <c r="W27" s="76"/>
      <c r="X27" s="80"/>
      <c r="Y27" s="77"/>
      <c r="Z27" s="50"/>
      <c r="AA27" s="38">
        <f t="shared" si="56"/>
        <v>0</v>
      </c>
      <c r="AB27" s="38">
        <f t="shared" si="57"/>
        <v>0</v>
      </c>
      <c r="AC27" s="38">
        <f t="shared" si="58"/>
        <v>0</v>
      </c>
      <c r="AD27" s="38">
        <f t="shared" si="59"/>
        <v>0</v>
      </c>
      <c r="AE27" s="38">
        <f t="shared" si="60"/>
        <v>0</v>
      </c>
      <c r="AF27" s="39"/>
      <c r="AG27" s="38">
        <f t="shared" si="61"/>
        <v>0</v>
      </c>
      <c r="AH27" s="38">
        <f t="shared" si="62"/>
        <v>0</v>
      </c>
      <c r="AI27" s="38">
        <f t="shared" si="63"/>
        <v>0</v>
      </c>
      <c r="AJ27" s="38">
        <f t="shared" si="64"/>
        <v>0</v>
      </c>
      <c r="AK27" s="38">
        <f t="shared" si="65"/>
        <v>0</v>
      </c>
      <c r="AM27" s="51">
        <f t="shared" si="66"/>
        <v>0</v>
      </c>
      <c r="AN27" s="51">
        <f t="shared" si="67"/>
        <v>0</v>
      </c>
      <c r="AO27" s="51">
        <f t="shared" si="68"/>
        <v>0</v>
      </c>
    </row>
    <row r="28" spans="2:41" ht="173.25" customHeight="1" x14ac:dyDescent="0.25">
      <c r="B28" s="83"/>
      <c r="C28" s="71"/>
      <c r="D28" s="81"/>
      <c r="E28" s="82"/>
      <c r="F28" s="72"/>
      <c r="G28" s="72"/>
      <c r="H28" s="72"/>
      <c r="I28" s="72"/>
      <c r="J28" s="72"/>
      <c r="K28" s="73"/>
      <c r="L28" s="73"/>
      <c r="M28" s="73"/>
      <c r="N28" s="73"/>
      <c r="O28" s="73"/>
      <c r="P28" s="75" t="str">
        <f t="shared" si="51"/>
        <v xml:space="preserve"> </v>
      </c>
      <c r="Q28" s="75"/>
      <c r="R28" s="78" t="str">
        <f t="shared" si="52"/>
        <v xml:space="preserve"> </v>
      </c>
      <c r="S28" s="78" t="str">
        <f t="shared" si="53"/>
        <v xml:space="preserve"> </v>
      </c>
      <c r="T28" s="78" t="str">
        <f t="shared" si="54"/>
        <v xml:space="preserve"> </v>
      </c>
      <c r="U28" s="78" t="str">
        <f t="shared" si="55"/>
        <v xml:space="preserve"> </v>
      </c>
      <c r="V28" s="79"/>
      <c r="W28" s="76"/>
      <c r="X28" s="80"/>
      <c r="Y28" s="77"/>
      <c r="Z28" s="50"/>
      <c r="AA28" s="38">
        <f t="shared" si="56"/>
        <v>0</v>
      </c>
      <c r="AB28" s="38">
        <f t="shared" si="57"/>
        <v>0</v>
      </c>
      <c r="AC28" s="38">
        <f t="shared" si="58"/>
        <v>0</v>
      </c>
      <c r="AD28" s="38">
        <f t="shared" si="59"/>
        <v>0</v>
      </c>
      <c r="AE28" s="38">
        <f t="shared" si="60"/>
        <v>0</v>
      </c>
      <c r="AF28" s="39"/>
      <c r="AG28" s="38">
        <f t="shared" si="61"/>
        <v>0</v>
      </c>
      <c r="AH28" s="38">
        <f t="shared" si="62"/>
        <v>0</v>
      </c>
      <c r="AI28" s="38">
        <f t="shared" si="63"/>
        <v>0</v>
      </c>
      <c r="AJ28" s="38">
        <f t="shared" si="64"/>
        <v>0</v>
      </c>
      <c r="AK28" s="38">
        <f t="shared" si="65"/>
        <v>0</v>
      </c>
      <c r="AM28" s="51">
        <f t="shared" si="66"/>
        <v>0</v>
      </c>
      <c r="AN28" s="51">
        <f t="shared" si="67"/>
        <v>0</v>
      </c>
      <c r="AO28" s="51">
        <f t="shared" si="68"/>
        <v>0</v>
      </c>
    </row>
    <row r="29" spans="2:41" ht="173.25" customHeight="1" x14ac:dyDescent="0.25">
      <c r="B29" s="83"/>
      <c r="C29" s="71"/>
      <c r="D29" s="81"/>
      <c r="E29" s="82"/>
      <c r="F29" s="72"/>
      <c r="G29" s="72"/>
      <c r="H29" s="72"/>
      <c r="I29" s="72"/>
      <c r="J29" s="72"/>
      <c r="K29" s="73"/>
      <c r="L29" s="73"/>
      <c r="M29" s="73"/>
      <c r="N29" s="73"/>
      <c r="O29" s="73"/>
      <c r="P29" s="75" t="str">
        <f t="shared" si="51"/>
        <v xml:space="preserve"> </v>
      </c>
      <c r="Q29" s="75"/>
      <c r="R29" s="78" t="str">
        <f t="shared" si="52"/>
        <v xml:space="preserve"> </v>
      </c>
      <c r="S29" s="78" t="str">
        <f t="shared" si="53"/>
        <v xml:space="preserve"> </v>
      </c>
      <c r="T29" s="78" t="str">
        <f t="shared" si="54"/>
        <v xml:space="preserve"> </v>
      </c>
      <c r="U29" s="78" t="str">
        <f t="shared" si="55"/>
        <v xml:space="preserve"> </v>
      </c>
      <c r="V29" s="79"/>
      <c r="W29" s="76"/>
      <c r="X29" s="80"/>
      <c r="Y29" s="77"/>
      <c r="Z29" s="50"/>
      <c r="AA29" s="38">
        <f t="shared" si="56"/>
        <v>0</v>
      </c>
      <c r="AB29" s="38">
        <f t="shared" si="57"/>
        <v>0</v>
      </c>
      <c r="AC29" s="38">
        <f t="shared" si="58"/>
        <v>0</v>
      </c>
      <c r="AD29" s="38">
        <f t="shared" si="59"/>
        <v>0</v>
      </c>
      <c r="AE29" s="38">
        <f t="shared" si="60"/>
        <v>0</v>
      </c>
      <c r="AF29" s="39"/>
      <c r="AG29" s="38">
        <f t="shared" si="61"/>
        <v>0</v>
      </c>
      <c r="AH29" s="38">
        <f t="shared" si="62"/>
        <v>0</v>
      </c>
      <c r="AI29" s="38">
        <f t="shared" si="63"/>
        <v>0</v>
      </c>
      <c r="AJ29" s="38">
        <f t="shared" si="64"/>
        <v>0</v>
      </c>
      <c r="AK29" s="38">
        <f t="shared" si="65"/>
        <v>0</v>
      </c>
      <c r="AM29" s="51">
        <f t="shared" si="66"/>
        <v>0</v>
      </c>
      <c r="AN29" s="51">
        <f t="shared" si="67"/>
        <v>0</v>
      </c>
      <c r="AO29" s="51">
        <f t="shared" si="68"/>
        <v>0</v>
      </c>
    </row>
    <row r="30" spans="2:41" ht="173.25" customHeight="1" x14ac:dyDescent="0.25">
      <c r="B30" s="83"/>
      <c r="C30" s="71"/>
      <c r="D30" s="81"/>
      <c r="E30" s="82"/>
      <c r="F30" s="72"/>
      <c r="G30" s="72"/>
      <c r="H30" s="72"/>
      <c r="I30" s="72"/>
      <c r="J30" s="72"/>
      <c r="K30" s="73"/>
      <c r="L30" s="73"/>
      <c r="M30" s="73"/>
      <c r="N30" s="73"/>
      <c r="O30" s="73"/>
      <c r="P30" s="75" t="str">
        <f t="shared" si="51"/>
        <v xml:space="preserve"> </v>
      </c>
      <c r="Q30" s="75"/>
      <c r="R30" s="78" t="str">
        <f t="shared" si="52"/>
        <v xml:space="preserve"> </v>
      </c>
      <c r="S30" s="78" t="str">
        <f t="shared" si="53"/>
        <v xml:space="preserve"> </v>
      </c>
      <c r="T30" s="78" t="str">
        <f t="shared" si="54"/>
        <v xml:space="preserve"> </v>
      </c>
      <c r="U30" s="78" t="str">
        <f t="shared" si="55"/>
        <v xml:space="preserve"> </v>
      </c>
      <c r="V30" s="79"/>
      <c r="W30" s="76"/>
      <c r="X30" s="80"/>
      <c r="Y30" s="77"/>
      <c r="Z30" s="50"/>
      <c r="AA30" s="38">
        <f t="shared" si="56"/>
        <v>0</v>
      </c>
      <c r="AB30" s="38">
        <f t="shared" si="57"/>
        <v>0</v>
      </c>
      <c r="AC30" s="38">
        <f t="shared" si="58"/>
        <v>0</v>
      </c>
      <c r="AD30" s="38">
        <f t="shared" si="59"/>
        <v>0</v>
      </c>
      <c r="AE30" s="38">
        <f t="shared" si="60"/>
        <v>0</v>
      </c>
      <c r="AF30" s="39"/>
      <c r="AG30" s="38">
        <f t="shared" si="61"/>
        <v>0</v>
      </c>
      <c r="AH30" s="38">
        <f t="shared" si="62"/>
        <v>0</v>
      </c>
      <c r="AI30" s="38">
        <f t="shared" si="63"/>
        <v>0</v>
      </c>
      <c r="AJ30" s="38">
        <f t="shared" si="64"/>
        <v>0</v>
      </c>
      <c r="AK30" s="38">
        <f t="shared" si="65"/>
        <v>0</v>
      </c>
      <c r="AM30" s="51">
        <f t="shared" si="66"/>
        <v>0</v>
      </c>
      <c r="AN30" s="51">
        <f t="shared" si="67"/>
        <v>0</v>
      </c>
      <c r="AO30" s="51">
        <f t="shared" si="68"/>
        <v>0</v>
      </c>
    </row>
    <row r="31" spans="2:41" ht="173.25" customHeight="1" x14ac:dyDescent="0.25">
      <c r="B31" s="83"/>
      <c r="C31" s="71"/>
      <c r="D31" s="81"/>
      <c r="E31" s="82"/>
      <c r="F31" s="72"/>
      <c r="G31" s="72"/>
      <c r="H31" s="72"/>
      <c r="I31" s="72"/>
      <c r="J31" s="72"/>
      <c r="K31" s="73"/>
      <c r="L31" s="73"/>
      <c r="M31" s="73"/>
      <c r="N31" s="73"/>
      <c r="O31" s="73"/>
      <c r="P31" s="75" t="str">
        <f t="shared" si="51"/>
        <v xml:space="preserve"> </v>
      </c>
      <c r="Q31" s="75"/>
      <c r="R31" s="78" t="str">
        <f t="shared" si="52"/>
        <v xml:space="preserve"> </v>
      </c>
      <c r="S31" s="78" t="str">
        <f t="shared" si="53"/>
        <v xml:space="preserve"> </v>
      </c>
      <c r="T31" s="78" t="str">
        <f t="shared" si="54"/>
        <v xml:space="preserve"> </v>
      </c>
      <c r="U31" s="78" t="str">
        <f t="shared" si="55"/>
        <v xml:space="preserve"> </v>
      </c>
      <c r="V31" s="79"/>
      <c r="W31" s="76"/>
      <c r="X31" s="80"/>
      <c r="Y31" s="77"/>
      <c r="Z31" s="50"/>
      <c r="AA31" s="38">
        <f t="shared" si="56"/>
        <v>0</v>
      </c>
      <c r="AB31" s="38">
        <f t="shared" si="57"/>
        <v>0</v>
      </c>
      <c r="AC31" s="38">
        <f t="shared" si="58"/>
        <v>0</v>
      </c>
      <c r="AD31" s="38">
        <f t="shared" si="59"/>
        <v>0</v>
      </c>
      <c r="AE31" s="38">
        <f t="shared" si="60"/>
        <v>0</v>
      </c>
      <c r="AF31" s="39"/>
      <c r="AG31" s="38">
        <f t="shared" si="61"/>
        <v>0</v>
      </c>
      <c r="AH31" s="38">
        <f t="shared" si="62"/>
        <v>0</v>
      </c>
      <c r="AI31" s="38">
        <f t="shared" si="63"/>
        <v>0</v>
      </c>
      <c r="AJ31" s="38">
        <f t="shared" si="64"/>
        <v>0</v>
      </c>
      <c r="AK31" s="38">
        <f t="shared" si="65"/>
        <v>0</v>
      </c>
      <c r="AM31" s="51">
        <f t="shared" si="66"/>
        <v>0</v>
      </c>
      <c r="AN31" s="51">
        <f t="shared" si="67"/>
        <v>0</v>
      </c>
      <c r="AO31" s="51">
        <f t="shared" si="68"/>
        <v>0</v>
      </c>
    </row>
    <row r="32" spans="2:41" ht="13.5" thickBot="1" x14ac:dyDescent="0.3">
      <c r="B32" s="42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4"/>
    </row>
  </sheetData>
  <sheetProtection algorithmName="SHA-512" hashValue="2vujg5ZmxwWRuW/22FIjpuUHjRszkqVmCFrRbT3eSpZVPsqYFW8rmOZwrtVbTPqd41zmHAuL1y2JsQ07rSTA/w==" saltValue="kHSow+A95gPNxUh1kevtpw==" spinCount="100000" sheet="1" formatCells="0" formatColumns="0" formatRows="0" insertColumns="0" insertRows="0" insertHyperlinks="0" deleteColumns="0" deleteRows="0" sort="0" autoFilter="0" pivotTables="0"/>
  <mergeCells count="18">
    <mergeCell ref="S7:S8"/>
    <mergeCell ref="T7:T8"/>
    <mergeCell ref="U7:U8"/>
    <mergeCell ref="D4:Y4"/>
    <mergeCell ref="B3:Y3"/>
    <mergeCell ref="B6:B8"/>
    <mergeCell ref="C6:C8"/>
    <mergeCell ref="D6:D8"/>
    <mergeCell ref="E6:E8"/>
    <mergeCell ref="F6:J6"/>
    <mergeCell ref="V6:V7"/>
    <mergeCell ref="W6:W7"/>
    <mergeCell ref="X6:X7"/>
    <mergeCell ref="Y6:Y7"/>
    <mergeCell ref="K6:O6"/>
    <mergeCell ref="P6:P8"/>
    <mergeCell ref="R6:U6"/>
    <mergeCell ref="R7:R8"/>
  </mergeCells>
  <conditionalFormatting sqref="P9:P12">
    <cfRule type="cellIs" dxfId="44" priority="55" operator="equal">
      <formula>0</formula>
    </cfRule>
    <cfRule type="cellIs" dxfId="43" priority="64" operator="between">
      <formula>8</formula>
      <formula>12</formula>
    </cfRule>
    <cfRule type="cellIs" dxfId="42" priority="65" operator="between">
      <formula>4</formula>
      <formula>6</formula>
    </cfRule>
    <cfRule type="cellIs" dxfId="41" priority="66" operator="between">
      <formula>15</formula>
      <formula>25</formula>
    </cfRule>
    <cfRule type="cellIs" dxfId="40" priority="67" operator="lessThanOrEqual">
      <formula>3</formula>
    </cfRule>
  </conditionalFormatting>
  <conditionalFormatting sqref="R9:R12">
    <cfRule type="containsText" dxfId="39" priority="59" operator="containsText" text="ALTO">
      <formula>NOT(ISERROR(SEARCH("ALTO",R9)))</formula>
    </cfRule>
  </conditionalFormatting>
  <conditionalFormatting sqref="S9:S12">
    <cfRule type="containsText" dxfId="38" priority="58" operator="containsText" text="MODERADO">
      <formula>NOT(ISERROR(SEARCH("MODERADO",S9)))</formula>
    </cfRule>
  </conditionalFormatting>
  <conditionalFormatting sqref="T9:T12">
    <cfRule type="containsText" dxfId="37" priority="57" operator="containsText" text="BAJO">
      <formula>NOT(ISERROR(SEARCH("BAJO",T9)))</formula>
    </cfRule>
  </conditionalFormatting>
  <conditionalFormatting sqref="U9:U12">
    <cfRule type="containsText" dxfId="36" priority="56" operator="containsText" text="INSIGNIFICANTE">
      <formula>NOT(ISERROR(SEARCH("INSIGNIFICANTE",U9)))</formula>
    </cfRule>
  </conditionalFormatting>
  <conditionalFormatting sqref="P13:P14">
    <cfRule type="cellIs" dxfId="35" priority="46" operator="equal">
      <formula>0</formula>
    </cfRule>
    <cfRule type="cellIs" dxfId="34" priority="51" operator="between">
      <formula>8</formula>
      <formula>12</formula>
    </cfRule>
    <cfRule type="cellIs" dxfId="33" priority="52" operator="between">
      <formula>4</formula>
      <formula>6</formula>
    </cfRule>
    <cfRule type="cellIs" dxfId="32" priority="53" operator="between">
      <formula>15</formula>
      <formula>25</formula>
    </cfRule>
    <cfRule type="cellIs" dxfId="31" priority="54" operator="lessThanOrEqual">
      <formula>3</formula>
    </cfRule>
  </conditionalFormatting>
  <conditionalFormatting sqref="R13:R14">
    <cfRule type="containsText" dxfId="30" priority="50" operator="containsText" text="ALTO">
      <formula>NOT(ISERROR(SEARCH("ALTO",R13)))</formula>
    </cfRule>
  </conditionalFormatting>
  <conditionalFormatting sqref="S13:S14">
    <cfRule type="containsText" dxfId="29" priority="49" operator="containsText" text="MODERADO">
      <formula>NOT(ISERROR(SEARCH("MODERADO",S13)))</formula>
    </cfRule>
  </conditionalFormatting>
  <conditionalFormatting sqref="T13:T14">
    <cfRule type="containsText" dxfId="28" priority="48" operator="containsText" text="BAJO">
      <formula>NOT(ISERROR(SEARCH("BAJO",T13)))</formula>
    </cfRule>
  </conditionalFormatting>
  <conditionalFormatting sqref="U13:U14">
    <cfRule type="containsText" dxfId="27" priority="47" operator="containsText" text="INSIGNIFICANTE">
      <formula>NOT(ISERROR(SEARCH("INSIGNIFICANTE",U13)))</formula>
    </cfRule>
  </conditionalFormatting>
  <conditionalFormatting sqref="P15:P18">
    <cfRule type="cellIs" dxfId="26" priority="37" operator="equal">
      <formula>0</formula>
    </cfRule>
    <cfRule type="cellIs" dxfId="25" priority="42" operator="between">
      <formula>8</formula>
      <formula>12</formula>
    </cfRule>
    <cfRule type="cellIs" dxfId="24" priority="43" operator="between">
      <formula>4</formula>
      <formula>6</formula>
    </cfRule>
    <cfRule type="cellIs" dxfId="23" priority="44" operator="between">
      <formula>15</formula>
      <formula>25</formula>
    </cfRule>
    <cfRule type="cellIs" dxfId="22" priority="45" operator="lessThanOrEqual">
      <formula>3</formula>
    </cfRule>
  </conditionalFormatting>
  <conditionalFormatting sqref="R15:R18">
    <cfRule type="containsText" dxfId="21" priority="41" operator="containsText" text="ALTO">
      <formula>NOT(ISERROR(SEARCH("ALTO",R15)))</formula>
    </cfRule>
  </conditionalFormatting>
  <conditionalFormatting sqref="S15:S18">
    <cfRule type="containsText" dxfId="20" priority="40" operator="containsText" text="MODERADO">
      <formula>NOT(ISERROR(SEARCH("MODERADO",S15)))</formula>
    </cfRule>
  </conditionalFormatting>
  <conditionalFormatting sqref="T15:T18">
    <cfRule type="containsText" dxfId="19" priority="39" operator="containsText" text="BAJO">
      <formula>NOT(ISERROR(SEARCH("BAJO",T15)))</formula>
    </cfRule>
  </conditionalFormatting>
  <conditionalFormatting sqref="U15:U18">
    <cfRule type="containsText" dxfId="18" priority="38" operator="containsText" text="INSIGNIFICANTE">
      <formula>NOT(ISERROR(SEARCH("INSIGNIFICANTE",U15)))</formula>
    </cfRule>
  </conditionalFormatting>
  <conditionalFormatting sqref="P19">
    <cfRule type="cellIs" dxfId="17" priority="10" operator="equal">
      <formula>0</formula>
    </cfRule>
    <cfRule type="cellIs" dxfId="16" priority="15" operator="between">
      <formula>8</formula>
      <formula>12</formula>
    </cfRule>
    <cfRule type="cellIs" dxfId="15" priority="16" operator="between">
      <formula>4</formula>
      <formula>6</formula>
    </cfRule>
    <cfRule type="cellIs" dxfId="14" priority="17" operator="between">
      <formula>15</formula>
      <formula>25</formula>
    </cfRule>
    <cfRule type="cellIs" dxfId="13" priority="18" operator="lessThanOrEqual">
      <formula>3</formula>
    </cfRule>
  </conditionalFormatting>
  <conditionalFormatting sqref="R19">
    <cfRule type="containsText" dxfId="12" priority="14" operator="containsText" text="ALTO">
      <formula>NOT(ISERROR(SEARCH("ALTO",R19)))</formula>
    </cfRule>
  </conditionalFormatting>
  <conditionalFormatting sqref="S19">
    <cfRule type="containsText" dxfId="11" priority="13" operator="containsText" text="MODERADO">
      <formula>NOT(ISERROR(SEARCH("MODERADO",S19)))</formula>
    </cfRule>
  </conditionalFormatting>
  <conditionalFormatting sqref="T19">
    <cfRule type="containsText" dxfId="10" priority="12" operator="containsText" text="BAJO">
      <formula>NOT(ISERROR(SEARCH("BAJO",T19)))</formula>
    </cfRule>
  </conditionalFormatting>
  <conditionalFormatting sqref="U19">
    <cfRule type="containsText" dxfId="9" priority="11" operator="containsText" text="INSIGNIFICANTE">
      <formula>NOT(ISERROR(SEARCH("INSIGNIFICANTE",U19)))</formula>
    </cfRule>
  </conditionalFormatting>
  <conditionalFormatting sqref="P20:P31">
    <cfRule type="cellIs" dxfId="8" priority="1" operator="equal">
      <formula>0</formula>
    </cfRule>
    <cfRule type="cellIs" dxfId="7" priority="6" operator="between">
      <formula>8</formula>
      <formula>12</formula>
    </cfRule>
    <cfRule type="cellIs" dxfId="6" priority="7" operator="between">
      <formula>4</formula>
      <formula>6</formula>
    </cfRule>
    <cfRule type="cellIs" dxfId="5" priority="8" operator="between">
      <formula>15</formula>
      <formula>25</formula>
    </cfRule>
    <cfRule type="cellIs" dxfId="4" priority="9" operator="lessThanOrEqual">
      <formula>3</formula>
    </cfRule>
  </conditionalFormatting>
  <conditionalFormatting sqref="R20:R31">
    <cfRule type="containsText" dxfId="3" priority="5" operator="containsText" text="ALTO">
      <formula>NOT(ISERROR(SEARCH("ALTO",R20)))</formula>
    </cfRule>
  </conditionalFormatting>
  <conditionalFormatting sqref="S20:S31">
    <cfRule type="containsText" dxfId="2" priority="4" operator="containsText" text="MODERADO">
      <formula>NOT(ISERROR(SEARCH("MODERADO",S20)))</formula>
    </cfRule>
  </conditionalFormatting>
  <conditionalFormatting sqref="T20:T31">
    <cfRule type="containsText" dxfId="1" priority="3" operator="containsText" text="BAJO">
      <formula>NOT(ISERROR(SEARCH("BAJO",T20)))</formula>
    </cfRule>
  </conditionalFormatting>
  <conditionalFormatting sqref="U20:U31">
    <cfRule type="containsText" dxfId="0" priority="2" operator="containsText" text="INSIGNIFICANTE">
      <formula>NOT(ISERROR(SEARCH("INSIGNIFICANTE",U20)))</formula>
    </cfRule>
  </conditionalFormatting>
  <pageMargins left="0.78740157480314965" right="0.35433070866141736" top="0.43307086614173229" bottom="0.47244094488188981" header="0.27559055118110237" footer="0.31496062992125984"/>
  <pageSetup paperSize="5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CRITERIOS </vt:lpstr>
      <vt:lpstr>EVALUACION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lizeth</dc:creator>
  <cp:lastModifiedBy>Usuario de Windows</cp:lastModifiedBy>
  <cp:lastPrinted>2017-02-15T22:08:14Z</cp:lastPrinted>
  <dcterms:created xsi:type="dcterms:W3CDTF">2017-02-15T03:18:58Z</dcterms:created>
  <dcterms:modified xsi:type="dcterms:W3CDTF">2019-07-05T18:27:18Z</dcterms:modified>
</cp:coreProperties>
</file>